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t\Dropbox (Sense.)\2018-19 EA TPM CBA (Shared)\Step 4\CBA files for release\Grid use model\Parameter estimates\"/>
    </mc:Choice>
  </mc:AlternateContent>
  <xr:revisionPtr revIDLastSave="0" documentId="13_ncr:1_{73F36A8A-A326-4F90-9A98-4BA9F06D26A5}" xr6:coauthVersionLast="45" xr6:coauthVersionMax="45" xr10:uidLastSave="{00000000-0000-0000-0000-000000000000}"/>
  <bookViews>
    <workbookView xWindow="57480" yWindow="-120" windowWidth="29040" windowHeight="15840" xr2:uid="{B82353FB-7801-4818-B729-3C0364583B8B}"/>
  </bookViews>
  <sheets>
    <sheet name="Time of use demand models" sheetId="2" r:id="rId1"/>
    <sheet name="Dynamic panel demand model" sheetId="6" r:id="rId2"/>
    <sheet name="Industrial demand model" sheetId="4" r:id="rId3"/>
    <sheet name="Transport cost model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6" l="1"/>
  <c r="L29" i="6" l="1"/>
  <c r="K29" i="6"/>
  <c r="J29" i="6"/>
  <c r="I29" i="6"/>
  <c r="H29" i="6"/>
  <c r="G29" i="6"/>
  <c r="F29" i="6"/>
  <c r="E29" i="6"/>
  <c r="D29" i="6"/>
  <c r="B9" i="6"/>
  <c r="B12" i="6" s="1"/>
  <c r="B15" i="6" s="1"/>
  <c r="B18" i="6" s="1"/>
  <c r="B21" i="6" s="1"/>
  <c r="B24" i="6" s="1"/>
  <c r="B27" i="6" s="1"/>
  <c r="B8" i="6"/>
  <c r="B11" i="6" s="1"/>
  <c r="B14" i="6" s="1"/>
  <c r="B17" i="6" s="1"/>
  <c r="B20" i="6" s="1"/>
  <c r="B23" i="6" s="1"/>
  <c r="B26" i="6" s="1"/>
  <c r="B7" i="6"/>
  <c r="B10" i="6" s="1"/>
  <c r="B13" i="6" s="1"/>
  <c r="B16" i="6" s="1"/>
  <c r="B19" i="6" s="1"/>
  <c r="B22" i="6" s="1"/>
  <c r="B25" i="6" s="1"/>
</calcChain>
</file>

<file path=xl/sharedStrings.xml><?xml version="1.0" encoding="utf-8"?>
<sst xmlns="http://schemas.openxmlformats.org/spreadsheetml/2006/main" count="235" uniqueCount="123">
  <si>
    <t>Dependent variable: annual MWh consumption per ICP by network reporting region</t>
  </si>
  <si>
    <t>Models</t>
  </si>
  <si>
    <t>Variable</t>
  </si>
  <si>
    <t>Values</t>
  </si>
  <si>
    <t>Fixed effects</t>
  </si>
  <si>
    <t>Time and fixed effects</t>
  </si>
  <si>
    <t>Wholesale price (natural logarithm)</t>
  </si>
  <si>
    <t>Coefficient</t>
  </si>
  <si>
    <t>Std error</t>
  </si>
  <si>
    <t>p-value</t>
  </si>
  <si>
    <t>Earnings per ICP</t>
  </si>
  <si>
    <t>Prior year consumption</t>
  </si>
  <si>
    <t>Maximum observed DG output, per ICP</t>
  </si>
  <si>
    <t>Interaction between DG and price</t>
  </si>
  <si>
    <t>Index of heating degree days, nationally</t>
  </si>
  <si>
    <t>Retail distribution charges (per kWh, natural logarithm)</t>
  </si>
  <si>
    <t>Retail charges (per kWh natural logarithm)</t>
  </si>
  <si>
    <t>Implied long run elasticity</t>
  </si>
  <si>
    <t>R-squared</t>
  </si>
  <si>
    <t>Adj R-squared</t>
  </si>
  <si>
    <t>F-statistic</t>
  </si>
  <si>
    <t>Times of use</t>
  </si>
  <si>
    <t>Industrial</t>
  </si>
  <si>
    <t>Mass</t>
  </si>
  <si>
    <t>alpha</t>
  </si>
  <si>
    <t>Peak</t>
  </si>
  <si>
    <t>DG peak</t>
  </si>
  <si>
    <t>Shoulder</t>
  </si>
  <si>
    <t>Off-peak</t>
  </si>
  <si>
    <t>beta</t>
  </si>
  <si>
    <t>gamma</t>
  </si>
  <si>
    <t>Peak, Peak</t>
  </si>
  <si>
    <t>Peak, Peak DG</t>
  </si>
  <si>
    <t>Peak, Shoulder</t>
  </si>
  <si>
    <t>Peak, Off-peak</t>
  </si>
  <si>
    <t>DG peak, Peak</t>
  </si>
  <si>
    <t>DG peak, DG peak</t>
  </si>
  <si>
    <t>DG peak, Shoulder</t>
  </si>
  <si>
    <t>DG peak, Off-peak</t>
  </si>
  <si>
    <t>Shoulder, Peak</t>
  </si>
  <si>
    <t>Shoulder, DG peak</t>
  </si>
  <si>
    <t>Shoulder, Shoulder</t>
  </si>
  <si>
    <t>Shoulder, Off-peak</t>
  </si>
  <si>
    <t>Off-peak, Peak</t>
  </si>
  <si>
    <t>Off-peak, DG peak</t>
  </si>
  <si>
    <t>Off-peak, Shoulder</t>
  </si>
  <si>
    <t>Quantity</t>
  </si>
  <si>
    <t>Price</t>
  </si>
  <si>
    <t>Off peak</t>
  </si>
  <si>
    <t>Expenditure</t>
  </si>
  <si>
    <t>Mass - adjusted for aggregate demand elasticity (from dynamic panel)</t>
  </si>
  <si>
    <t>Industrial - adjusted for aggregate demand elasticity (industrial demand model)</t>
  </si>
  <si>
    <t xml:space="preserve">Illustrative demand elasticities </t>
  </si>
  <si>
    <t>Mass (holding total expenditure constant)</t>
  </si>
  <si>
    <t>Industrial (holding total expenditure constant)</t>
  </si>
  <si>
    <t>Input</t>
  </si>
  <si>
    <t>Std Error</t>
  </si>
  <si>
    <t>T-value</t>
  </si>
  <si>
    <t>P value</t>
  </si>
  <si>
    <t>Constants:</t>
  </si>
  <si>
    <t>Capital</t>
  </si>
  <si>
    <t>Labour</t>
  </si>
  <si>
    <t>Electricity</t>
  </si>
  <si>
    <t>Non-electricity energy</t>
  </si>
  <si>
    <t>Price coefficients:</t>
  </si>
  <si>
    <t>Capital-Labour</t>
  </si>
  <si>
    <t>Capital-Electricity</t>
  </si>
  <si>
    <t>Capital-Non-electricity</t>
  </si>
  <si>
    <t>Labour-Electricity</t>
  </si>
  <si>
    <t>Labour-Non-electricity</t>
  </si>
  <si>
    <t>Electricity-Non-Electriticity</t>
  </si>
  <si>
    <t>Industry</t>
  </si>
  <si>
    <t>ALL</t>
  </si>
  <si>
    <t>AGRI</t>
  </si>
  <si>
    <t>CHEM</t>
  </si>
  <si>
    <t>CNSTR</t>
  </si>
  <si>
    <t>COMM</t>
  </si>
  <si>
    <t>FOOD</t>
  </si>
  <si>
    <t>MECH</t>
  </si>
  <si>
    <t>METL</t>
  </si>
  <si>
    <t>MINE</t>
  </si>
  <si>
    <t>MNRL</t>
  </si>
  <si>
    <t>OTHR</t>
  </si>
  <si>
    <t>TEXT</t>
  </si>
  <si>
    <t>WOOD</t>
  </si>
  <si>
    <t>Model coefficients (all industries)</t>
  </si>
  <si>
    <t>Elasticities - by industry</t>
  </si>
  <si>
    <t>Electricity expenditure share</t>
  </si>
  <si>
    <t>Electricity own price elasticity</t>
  </si>
  <si>
    <t>Substitution elasticity (electricity vs other energy)</t>
  </si>
  <si>
    <t>Elasticity of substitution between electricity and capital</t>
  </si>
  <si>
    <t>Capital-Labour elasticity of substitution</t>
  </si>
  <si>
    <t>Response to scarcity</t>
  </si>
  <si>
    <t>Response in absence of scarcity</t>
  </si>
  <si>
    <t>Dependent = ln(LCE)</t>
  </si>
  <si>
    <t>Dependent = ln(abs(LCE/transport price))</t>
  </si>
  <si>
    <t>Term</t>
  </si>
  <si>
    <t>Standard error</t>
  </si>
  <si>
    <t>T statistic</t>
  </si>
  <si>
    <t>Intercept</t>
  </si>
  <si>
    <t>BPE</t>
  </si>
  <si>
    <t>HAY</t>
  </si>
  <si>
    <t>HLY</t>
  </si>
  <si>
    <t>ISL</t>
  </si>
  <si>
    <t>KIK</t>
  </si>
  <si>
    <t>MDN</t>
  </si>
  <si>
    <t>OTA</t>
  </si>
  <si>
    <t>RDF</t>
  </si>
  <si>
    <t>ROX</t>
  </si>
  <si>
    <t>SFD</t>
  </si>
  <si>
    <t>TRK</t>
  </si>
  <si>
    <t>TWI</t>
  </si>
  <si>
    <t>WKM</t>
  </si>
  <si>
    <t>x</t>
  </si>
  <si>
    <t>g</t>
  </si>
  <si>
    <t>u</t>
  </si>
  <si>
    <t>p</t>
  </si>
  <si>
    <t>d</t>
  </si>
  <si>
    <t>Mean</t>
  </si>
  <si>
    <t>Standard deviation</t>
  </si>
  <si>
    <t>MWh consumption per ICP</t>
  </si>
  <si>
    <t>Earnings per ICP (natural logarithm)</t>
  </si>
  <si>
    <t>Data - descriptive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</si>
</sst>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1"/>
      <name val="Open Sans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3" fillId="0" borderId="2" xfId="0" applyFont="1" applyBorder="1"/>
    <xf numFmtId="0" fontId="4" fillId="0" borderId="2" xfId="0" applyFont="1" applyBorder="1"/>
    <xf numFmtId="2" fontId="4" fillId="0" borderId="2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2" fontId="3" fillId="0" borderId="2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2" xfId="0" applyFont="1" applyBorder="1"/>
    <xf numFmtId="164" fontId="5" fillId="0" borderId="2" xfId="0" applyNumberFormat="1" applyFont="1" applyBorder="1"/>
    <xf numFmtId="0" fontId="5" fillId="0" borderId="1" xfId="0" applyFont="1" applyBorder="1"/>
    <xf numFmtId="2" fontId="5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2" fontId="2" fillId="0" borderId="0" xfId="0" applyNumberFormat="1" applyFont="1"/>
    <xf numFmtId="2" fontId="6" fillId="0" borderId="0" xfId="0" applyNumberFormat="1" applyFont="1"/>
    <xf numFmtId="164" fontId="3" fillId="0" borderId="1" xfId="0" applyNumberFormat="1" applyFont="1" applyBorder="1"/>
    <xf numFmtId="164" fontId="2" fillId="0" borderId="0" xfId="0" applyNumberFormat="1" applyFont="1"/>
    <xf numFmtId="164" fontId="3" fillId="0" borderId="1" xfId="0" quotePrefix="1" applyNumberFormat="1" applyFont="1" applyBorder="1"/>
    <xf numFmtId="164" fontId="3" fillId="0" borderId="2" xfId="0" applyNumberFormat="1" applyFont="1" applyBorder="1"/>
    <xf numFmtId="165" fontId="5" fillId="0" borderId="0" xfId="0" applyNumberFormat="1" applyFont="1"/>
    <xf numFmtId="165" fontId="5" fillId="0" borderId="2" xfId="0" applyNumberFormat="1" applyFont="1" applyBorder="1"/>
    <xf numFmtId="165" fontId="3" fillId="0" borderId="0" xfId="0" applyNumberFormat="1" applyFont="1"/>
    <xf numFmtId="165" fontId="3" fillId="0" borderId="2" xfId="0" applyNumberFormat="1" applyFont="1" applyBorder="1"/>
    <xf numFmtId="166" fontId="5" fillId="0" borderId="0" xfId="0" applyNumberFormat="1" applyFont="1"/>
    <xf numFmtId="166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17B6-538F-499E-A427-7D8F8C8DFD13}">
  <dimension ref="B1:Q26"/>
  <sheetViews>
    <sheetView tabSelected="1" workbookViewId="0">
      <selection activeCell="E4" sqref="E4"/>
    </sheetView>
  </sheetViews>
  <sheetFormatPr defaultColWidth="8.83984375" defaultRowHeight="11.7"/>
  <cols>
    <col min="1" max="2" width="8.83984375" style="2"/>
    <col min="3" max="3" width="15" style="2" bestFit="1" customWidth="1"/>
    <col min="4" max="4" width="7.83984375" style="2" bestFit="1" customWidth="1"/>
    <col min="5" max="5" width="5.41796875" style="2" bestFit="1" customWidth="1"/>
    <col min="6" max="6" width="8.83984375" style="2"/>
    <col min="7" max="11" width="11.15625" style="2" customWidth="1"/>
    <col min="12" max="12" width="8.83984375" style="2"/>
    <col min="13" max="13" width="10.15625" style="2" customWidth="1"/>
    <col min="14" max="17" width="10.578125" style="2" customWidth="1"/>
    <col min="18" max="16384" width="8.83984375" style="2"/>
  </cols>
  <sheetData>
    <row r="1" spans="2:17">
      <c r="G1" s="1" t="s">
        <v>52</v>
      </c>
    </row>
    <row r="2" spans="2:17">
      <c r="B2" s="23" t="s">
        <v>7</v>
      </c>
      <c r="C2" s="23" t="s">
        <v>21</v>
      </c>
      <c r="D2" s="4" t="s">
        <v>22</v>
      </c>
      <c r="E2" s="4" t="s">
        <v>23</v>
      </c>
    </row>
    <row r="3" spans="2:17">
      <c r="B3" s="2" t="s">
        <v>24</v>
      </c>
      <c r="C3" s="2" t="s">
        <v>25</v>
      </c>
      <c r="D3" s="7">
        <v>7.9250829214983498E-2</v>
      </c>
      <c r="E3" s="7">
        <v>-6.6694693304112401E-2</v>
      </c>
      <c r="G3" s="1" t="s">
        <v>53</v>
      </c>
      <c r="M3" s="1" t="s">
        <v>50</v>
      </c>
    </row>
    <row r="4" spans="2:17">
      <c r="B4" s="2" t="s">
        <v>24</v>
      </c>
      <c r="C4" s="2" t="s">
        <v>26</v>
      </c>
      <c r="D4" s="7">
        <v>3.6754068327433001E-3</v>
      </c>
      <c r="E4" s="7">
        <v>7.3155993291121393E-2</v>
      </c>
      <c r="H4" s="1" t="s">
        <v>46</v>
      </c>
      <c r="N4" s="1" t="s">
        <v>46</v>
      </c>
    </row>
    <row r="5" spans="2:17">
      <c r="B5" s="2" t="s">
        <v>24</v>
      </c>
      <c r="C5" s="2" t="s">
        <v>27</v>
      </c>
      <c r="D5" s="7">
        <v>0.237149622585827</v>
      </c>
      <c r="E5" s="7">
        <v>0.30700780709583397</v>
      </c>
      <c r="G5" s="23" t="s">
        <v>47</v>
      </c>
      <c r="H5" s="24" t="s">
        <v>25</v>
      </c>
      <c r="I5" s="24" t="s">
        <v>26</v>
      </c>
      <c r="J5" s="24" t="s">
        <v>27</v>
      </c>
      <c r="K5" s="24" t="s">
        <v>48</v>
      </c>
      <c r="M5" s="23" t="s">
        <v>47</v>
      </c>
      <c r="N5" s="24" t="s">
        <v>25</v>
      </c>
      <c r="O5" s="24" t="s">
        <v>26</v>
      </c>
      <c r="P5" s="24" t="s">
        <v>27</v>
      </c>
      <c r="Q5" s="24" t="s">
        <v>48</v>
      </c>
    </row>
    <row r="6" spans="2:17">
      <c r="B6" s="2" t="s">
        <v>24</v>
      </c>
      <c r="C6" s="2" t="s">
        <v>28</v>
      </c>
      <c r="D6" s="7">
        <v>0.67992414136644597</v>
      </c>
      <c r="E6" s="7">
        <v>0.68653089291715697</v>
      </c>
      <c r="G6" s="2" t="s">
        <v>25</v>
      </c>
      <c r="H6" s="25">
        <v>-0.48507109166099799</v>
      </c>
      <c r="I6" s="26">
        <v>2.91088259119009E-2</v>
      </c>
      <c r="J6" s="8">
        <v>-0.12992613074513401</v>
      </c>
      <c r="K6" s="8">
        <v>-0.42510082126898102</v>
      </c>
      <c r="L6" s="8"/>
      <c r="M6" s="2" t="s">
        <v>25</v>
      </c>
      <c r="N6" s="25">
        <v>-5.3357820082709777E-2</v>
      </c>
      <c r="O6" s="26">
        <v>3.2019708503090989E-3</v>
      </c>
      <c r="P6" s="8">
        <v>-1.4291874381964741E-2</v>
      </c>
      <c r="Q6" s="8">
        <v>-4.6761090339587912E-2</v>
      </c>
    </row>
    <row r="7" spans="2:17">
      <c r="B7" s="2" t="s">
        <v>29</v>
      </c>
      <c r="C7" s="2" t="s">
        <v>25</v>
      </c>
      <c r="D7" s="7">
        <v>-2.7536450531446001E-3</v>
      </c>
      <c r="E7" s="7">
        <v>3.2318003168001499E-3</v>
      </c>
      <c r="G7" s="2" t="s">
        <v>26</v>
      </c>
      <c r="H7" s="26">
        <v>0.61214333599540405</v>
      </c>
      <c r="I7" s="25">
        <v>-0.40267979645999702</v>
      </c>
      <c r="J7" s="8">
        <v>-0.88285553664104399</v>
      </c>
      <c r="K7" s="8">
        <v>0.206232652055061</v>
      </c>
      <c r="L7" s="8"/>
      <c r="M7" s="2" t="s">
        <v>26</v>
      </c>
      <c r="N7" s="26">
        <v>6.7335766959494447E-2</v>
      </c>
      <c r="O7" s="25">
        <v>-4.4294777610599675E-2</v>
      </c>
      <c r="P7" s="8">
        <v>-9.7114109030514845E-2</v>
      </c>
      <c r="Q7" s="8">
        <v>2.2685591726056709E-2</v>
      </c>
    </row>
    <row r="8" spans="2:17">
      <c r="B8" s="2" t="s">
        <v>29</v>
      </c>
      <c r="C8" s="2" t="s">
        <v>26</v>
      </c>
      <c r="D8" s="7">
        <v>-6.7452723791101005E-5</v>
      </c>
      <c r="E8" s="7">
        <v>-9.3921033626273402E-3</v>
      </c>
      <c r="G8" s="2" t="s">
        <v>27</v>
      </c>
      <c r="H8" s="8">
        <v>-0.184875112873298</v>
      </c>
      <c r="I8" s="8">
        <v>-8.7642985094790404E-2</v>
      </c>
      <c r="J8" s="25">
        <v>-0.227687068370826</v>
      </c>
      <c r="K8" s="8">
        <v>-0.49120096142548197</v>
      </c>
      <c r="L8" s="8"/>
      <c r="M8" s="2" t="s">
        <v>27</v>
      </c>
      <c r="N8" s="8">
        <v>-2.0336262416062779E-2</v>
      </c>
      <c r="O8" s="8">
        <v>-9.6407283604269447E-3</v>
      </c>
      <c r="P8" s="25">
        <v>-2.5045577520790861E-2</v>
      </c>
      <c r="Q8" s="8">
        <v>-5.403210575680302E-2</v>
      </c>
    </row>
    <row r="9" spans="2:17">
      <c r="B9" s="2" t="s">
        <v>29</v>
      </c>
      <c r="C9" s="2" t="s">
        <v>27</v>
      </c>
      <c r="D9" s="7">
        <v>-1.5505321694970701E-3</v>
      </c>
      <c r="E9" s="7">
        <v>-1.724709969435E-3</v>
      </c>
      <c r="G9" s="2" t="s">
        <v>48</v>
      </c>
      <c r="H9" s="8">
        <v>-0.25660998650696099</v>
      </c>
      <c r="I9" s="8">
        <v>-3.0764995960384299E-3</v>
      </c>
      <c r="J9" s="8">
        <v>-0.20759971101983199</v>
      </c>
      <c r="K9" s="25">
        <v>-0.54888503225549401</v>
      </c>
      <c r="L9" s="8"/>
      <c r="M9" s="2" t="s">
        <v>48</v>
      </c>
      <c r="N9" s="8">
        <v>-2.8227098515765707E-2</v>
      </c>
      <c r="O9" s="8">
        <v>-3.3841495556422729E-4</v>
      </c>
      <c r="P9" s="8">
        <v>-2.2835968212181521E-2</v>
      </c>
      <c r="Q9" s="25">
        <v>-6.0377353548104341E-2</v>
      </c>
    </row>
    <row r="10" spans="2:17">
      <c r="B10" s="2" t="s">
        <v>29</v>
      </c>
      <c r="C10" s="2" t="s">
        <v>28</v>
      </c>
      <c r="D10" s="7">
        <v>4.3716299464327604E-3</v>
      </c>
      <c r="E10" s="7">
        <v>7.8850130152621906E-3</v>
      </c>
      <c r="G10" s="23" t="s">
        <v>49</v>
      </c>
      <c r="H10" s="27">
        <v>1.0109892</v>
      </c>
      <c r="I10" s="27">
        <v>0.4671592</v>
      </c>
      <c r="J10" s="27">
        <v>0.99140609999999996</v>
      </c>
      <c r="K10" s="27">
        <v>1.0161712000000001</v>
      </c>
      <c r="M10" s="23" t="s">
        <v>49</v>
      </c>
      <c r="N10" s="27"/>
      <c r="O10" s="27"/>
      <c r="P10" s="27"/>
      <c r="Q10" s="27"/>
    </row>
    <row r="11" spans="2:17">
      <c r="B11" s="2" t="s">
        <v>30</v>
      </c>
      <c r="C11" s="2" t="s">
        <v>31</v>
      </c>
      <c r="D11" s="7">
        <v>0.20060412876374401</v>
      </c>
      <c r="E11" s="7">
        <v>0.152183254655334</v>
      </c>
    </row>
    <row r="12" spans="2:17">
      <c r="B12" s="2" t="s">
        <v>30</v>
      </c>
      <c r="C12" s="2" t="s">
        <v>32</v>
      </c>
      <c r="D12" s="7">
        <v>-3.5808179216949001E-3</v>
      </c>
      <c r="E12" s="7">
        <v>8.61398599937847E-3</v>
      </c>
    </row>
    <row r="13" spans="2:17">
      <c r="B13" s="2" t="s">
        <v>30</v>
      </c>
      <c r="C13" s="2" t="s">
        <v>33</v>
      </c>
      <c r="D13" s="7">
        <v>-5.1867646766503697E-2</v>
      </c>
      <c r="E13" s="7">
        <v>-3.7502275636942903E-2</v>
      </c>
      <c r="G13" s="1" t="s">
        <v>54</v>
      </c>
      <c r="M13" s="1" t="s">
        <v>51</v>
      </c>
    </row>
    <row r="14" spans="2:17">
      <c r="B14" s="2" t="s">
        <v>30</v>
      </c>
      <c r="C14" s="2" t="s">
        <v>34</v>
      </c>
      <c r="D14" s="7">
        <v>-0.145155664075546</v>
      </c>
      <c r="E14" s="7">
        <v>-0.123294965017701</v>
      </c>
      <c r="H14" s="1" t="s">
        <v>46</v>
      </c>
      <c r="N14" s="1" t="s">
        <v>46</v>
      </c>
    </row>
    <row r="15" spans="2:17">
      <c r="B15" s="2" t="s">
        <v>30</v>
      </c>
      <c r="C15" s="2" t="s">
        <v>35</v>
      </c>
      <c r="D15" s="7">
        <v>-3.63162283544784E-3</v>
      </c>
      <c r="E15" s="7">
        <v>8.6139859994289192E-3</v>
      </c>
      <c r="G15" s="23" t="s">
        <v>47</v>
      </c>
      <c r="H15" s="24" t="s">
        <v>25</v>
      </c>
      <c r="I15" s="24" t="s">
        <v>26</v>
      </c>
      <c r="J15" s="24" t="s">
        <v>27</v>
      </c>
      <c r="K15" s="24" t="s">
        <v>48</v>
      </c>
      <c r="M15" s="23" t="s">
        <v>47</v>
      </c>
      <c r="N15" s="24" t="s">
        <v>25</v>
      </c>
      <c r="O15" s="24" t="s">
        <v>26</v>
      </c>
      <c r="P15" s="24" t="s">
        <v>27</v>
      </c>
      <c r="Q15" s="24" t="s">
        <v>48</v>
      </c>
    </row>
    <row r="16" spans="2:17">
      <c r="B16" s="2" t="s">
        <v>30</v>
      </c>
      <c r="C16" s="2" t="s">
        <v>36</v>
      </c>
      <c r="D16" s="7">
        <v>7.7014328012255003E-3</v>
      </c>
      <c r="E16" s="7">
        <v>1.0373390229345801E-2</v>
      </c>
      <c r="G16" s="2" t="s">
        <v>25</v>
      </c>
      <c r="H16" s="25">
        <v>-0.131945387663367</v>
      </c>
      <c r="I16" s="8">
        <v>-1.0779366930688801</v>
      </c>
      <c r="J16" s="8">
        <v>-0.28521434758232</v>
      </c>
      <c r="K16" s="8">
        <v>-0.25002050086165301</v>
      </c>
      <c r="M16" s="2" t="s">
        <v>25</v>
      </c>
      <c r="N16" s="28">
        <v>-2.9027985285940737E-3</v>
      </c>
      <c r="O16" s="7">
        <v>-2.3714607247515361E-2</v>
      </c>
      <c r="P16" s="7">
        <v>-6.2747156468110398E-3</v>
      </c>
      <c r="Q16" s="7">
        <v>-5.5004510189563659E-3</v>
      </c>
    </row>
    <row r="17" spans="2:17">
      <c r="B17" s="2" t="s">
        <v>30</v>
      </c>
      <c r="C17" s="2" t="s">
        <v>37</v>
      </c>
      <c r="D17" s="7">
        <v>-5.0371620400070502E-3</v>
      </c>
      <c r="E17" s="7">
        <v>-1.7617634464136198E-2</v>
      </c>
      <c r="G17" s="2" t="s">
        <v>26</v>
      </c>
      <c r="H17" s="8">
        <v>-1.5639191987819299E-2</v>
      </c>
      <c r="I17" s="25">
        <v>1.3275382045167701</v>
      </c>
      <c r="J17" s="8">
        <v>-2.7849760126088301E-2</v>
      </c>
      <c r="K17" s="8">
        <v>1.6363991682055499E-3</v>
      </c>
      <c r="M17" s="2" t="s">
        <v>26</v>
      </c>
      <c r="N17" s="7">
        <v>-3.4406222373202457E-4</v>
      </c>
      <c r="O17" s="28">
        <v>2.9205840499368939E-2</v>
      </c>
      <c r="P17" s="7">
        <v>-6.1269472277394258E-4</v>
      </c>
      <c r="Q17" s="7">
        <v>3.6000781700522096E-5</v>
      </c>
    </row>
    <row r="18" spans="2:17">
      <c r="B18" s="2" t="s">
        <v>30</v>
      </c>
      <c r="C18" s="2" t="s">
        <v>38</v>
      </c>
      <c r="D18" s="7">
        <v>9.6735207422941601E-4</v>
      </c>
      <c r="E18" s="7">
        <v>-1.36974176464077E-3</v>
      </c>
      <c r="G18" s="2" t="s">
        <v>27</v>
      </c>
      <c r="H18" s="8">
        <v>-0.201402689239468</v>
      </c>
      <c r="I18" s="8">
        <v>-1.9257150920006301</v>
      </c>
      <c r="J18" s="25">
        <v>-8.3108233285886096E-2</v>
      </c>
      <c r="K18" s="8">
        <v>-0.19283561015284101</v>
      </c>
      <c r="M18" s="2" t="s">
        <v>27</v>
      </c>
      <c r="N18" s="7">
        <v>-4.4308591632682953E-3</v>
      </c>
      <c r="O18" s="7">
        <v>-4.2365732024013857E-2</v>
      </c>
      <c r="P18" s="28">
        <v>-1.828381132289494E-3</v>
      </c>
      <c r="Q18" s="7">
        <v>-4.2423834233625019E-3</v>
      </c>
    </row>
    <row r="19" spans="2:17">
      <c r="B19" s="2" t="s">
        <v>30</v>
      </c>
      <c r="C19" s="2" t="s">
        <v>39</v>
      </c>
      <c r="D19" s="7">
        <v>-4.71846480725234E-2</v>
      </c>
      <c r="E19" s="7">
        <v>-3.7502275637013902E-2</v>
      </c>
      <c r="G19" s="2" t="s">
        <v>48</v>
      </c>
      <c r="H19" s="8">
        <v>-0.63913106507789297</v>
      </c>
      <c r="I19" s="8">
        <v>0.69649877712320096</v>
      </c>
      <c r="J19" s="8">
        <v>-0.59524812810621697</v>
      </c>
      <c r="K19" s="25">
        <v>-0.56626325587043103</v>
      </c>
      <c r="M19" s="2" t="s">
        <v>48</v>
      </c>
      <c r="N19" s="7">
        <v>-1.4060883431713644E-2</v>
      </c>
      <c r="O19" s="7">
        <v>1.5322973096710421E-2</v>
      </c>
      <c r="P19" s="7">
        <v>-1.3095458818336772E-2</v>
      </c>
      <c r="Q19" s="28">
        <v>-1.2457791629149482E-2</v>
      </c>
    </row>
    <row r="20" spans="2:17">
      <c r="B20" s="2" t="s">
        <v>30</v>
      </c>
      <c r="C20" s="2" t="s">
        <v>40</v>
      </c>
      <c r="D20" s="7">
        <v>-6.3844663497689804E-3</v>
      </c>
      <c r="E20" s="7">
        <v>-1.7617634464134498E-2</v>
      </c>
      <c r="G20" s="23" t="s">
        <v>49</v>
      </c>
      <c r="H20" s="29">
        <v>0.9881183</v>
      </c>
      <c r="I20" s="29">
        <v>0.97961480000000001</v>
      </c>
      <c r="J20" s="29">
        <v>0.99142050000000004</v>
      </c>
      <c r="K20" s="29">
        <v>1.0074829999999999</v>
      </c>
      <c r="M20" s="23" t="s">
        <v>49</v>
      </c>
      <c r="N20" s="29">
        <v>0.9881183</v>
      </c>
      <c r="O20" s="29">
        <v>0.97961480000000001</v>
      </c>
      <c r="P20" s="29">
        <v>0.99142050000000004</v>
      </c>
      <c r="Q20" s="29">
        <v>1.0074829999999999</v>
      </c>
    </row>
    <row r="21" spans="2:17">
      <c r="B21" s="2" t="s">
        <v>30</v>
      </c>
      <c r="C21" s="2" t="s">
        <v>41</v>
      </c>
      <c r="D21" s="7">
        <v>0.16541860974101399</v>
      </c>
      <c r="E21" s="7">
        <v>0.15461839892479801</v>
      </c>
    </row>
    <row r="22" spans="2:17">
      <c r="B22" s="2" t="s">
        <v>30</v>
      </c>
      <c r="C22" s="2" t="s">
        <v>42</v>
      </c>
      <c r="D22" s="7">
        <v>-0.111849495318721</v>
      </c>
      <c r="E22" s="7">
        <v>-9.94984888236492E-2</v>
      </c>
    </row>
    <row r="23" spans="2:17">
      <c r="B23" s="2" t="s">
        <v>30</v>
      </c>
      <c r="C23" s="2" t="s">
        <v>43</v>
      </c>
      <c r="D23" s="7">
        <v>-0.149787857855773</v>
      </c>
      <c r="E23" s="7">
        <v>-0.123294965017749</v>
      </c>
    </row>
    <row r="24" spans="2:17">
      <c r="B24" s="2" t="s">
        <v>30</v>
      </c>
      <c r="C24" s="2" t="s">
        <v>44</v>
      </c>
      <c r="D24" s="7">
        <v>2.2638514702383798E-3</v>
      </c>
      <c r="E24" s="7">
        <v>-1.36974176458969E-3</v>
      </c>
    </row>
    <row r="25" spans="2:17">
      <c r="B25" s="2" t="s">
        <v>30</v>
      </c>
      <c r="C25" s="2" t="s">
        <v>45</v>
      </c>
      <c r="D25" s="7">
        <v>-0.108513800934503</v>
      </c>
      <c r="E25" s="7">
        <v>-9.94984888237187E-2</v>
      </c>
    </row>
    <row r="26" spans="2:17">
      <c r="B26" s="11" t="s">
        <v>30</v>
      </c>
      <c r="C26" s="11" t="s">
        <v>28</v>
      </c>
      <c r="D26" s="30">
        <v>0.256037807320038</v>
      </c>
      <c r="E26" s="30">
        <v>0.22416319560599099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1BE0-8BF2-45FD-B1B3-D394AD6E4169}">
  <dimension ref="A1:M45"/>
  <sheetViews>
    <sheetView workbookViewId="0">
      <selection activeCell="D22" sqref="D22"/>
    </sheetView>
  </sheetViews>
  <sheetFormatPr defaultRowHeight="14.4"/>
  <cols>
    <col min="1" max="1" width="50" style="2" customWidth="1"/>
    <col min="2" max="2" width="13.83984375" style="2" bestFit="1" customWidth="1"/>
    <col min="3" max="4" width="10.15625" style="2" bestFit="1" customWidth="1"/>
    <col min="5" max="12" width="10.83984375" style="2" customWidth="1"/>
    <col min="13" max="13" width="8.83984375" style="2"/>
    <col min="16" max="16" width="9.15625" customWidth="1"/>
    <col min="22" max="22" width="28.41796875" bestFit="1" customWidth="1"/>
  </cols>
  <sheetData>
    <row r="1" spans="1:13">
      <c r="A1" s="1" t="s">
        <v>0</v>
      </c>
    </row>
    <row r="2" spans="1:13" s="3" customFormat="1">
      <c r="A2" s="1"/>
      <c r="B2" s="1"/>
      <c r="C2" s="1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6" customFormat="1" ht="24">
      <c r="A3" s="4" t="s">
        <v>2</v>
      </c>
      <c r="B3" s="4" t="s">
        <v>3</v>
      </c>
      <c r="C3" s="4" t="s">
        <v>4</v>
      </c>
      <c r="D3" s="4" t="s">
        <v>4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5"/>
    </row>
    <row r="4" spans="1:13">
      <c r="A4" s="2" t="s">
        <v>6</v>
      </c>
      <c r="B4" s="2" t="s">
        <v>7</v>
      </c>
      <c r="C4" s="7">
        <v>-0.110348066401905</v>
      </c>
      <c r="D4" s="7">
        <v>-0.105080115570826</v>
      </c>
      <c r="E4" s="8">
        <v>-0.30630363890009399</v>
      </c>
      <c r="F4" s="8">
        <v>-0.29353612670280899</v>
      </c>
      <c r="G4" s="8">
        <v>-0.21282583504344499</v>
      </c>
      <c r="H4" s="8"/>
      <c r="I4" s="8">
        <v>-0.224565634583475</v>
      </c>
      <c r="J4" s="8">
        <v>-0.224565634583475</v>
      </c>
      <c r="K4" s="8">
        <v>-0.30630363890009399</v>
      </c>
      <c r="L4" s="8">
        <v>-0.22830091774625799</v>
      </c>
    </row>
    <row r="5" spans="1:13">
      <c r="B5" s="9" t="s">
        <v>8</v>
      </c>
      <c r="C5" s="10">
        <v>4.4148051234257898E-2</v>
      </c>
      <c r="D5" s="10">
        <v>4.5527756766703301E-2</v>
      </c>
      <c r="E5" s="10">
        <v>9.2638464304202806E-2</v>
      </c>
      <c r="F5" s="10">
        <v>9.4082809025784503E-2</v>
      </c>
      <c r="G5" s="10">
        <v>8.4120970593324698E-2</v>
      </c>
      <c r="H5" s="10"/>
      <c r="I5" s="10">
        <v>8.3079905494177098E-2</v>
      </c>
      <c r="J5" s="10">
        <v>8.3079905494177098E-2</v>
      </c>
      <c r="K5" s="10">
        <v>9.2638464304202806E-2</v>
      </c>
      <c r="L5" s="10">
        <v>8.3030608746161305E-2</v>
      </c>
    </row>
    <row r="6" spans="1:13">
      <c r="B6" s="9" t="s">
        <v>9</v>
      </c>
      <c r="C6" s="10">
        <v>1.2960454680402401E-2</v>
      </c>
      <c r="D6" s="10">
        <v>2.16655230699292E-2</v>
      </c>
      <c r="E6" s="10">
        <v>1.06009934058395E-3</v>
      </c>
      <c r="F6" s="10">
        <v>1.9857838711249101E-3</v>
      </c>
      <c r="G6" s="10">
        <v>1.19179903233951E-2</v>
      </c>
      <c r="H6" s="10"/>
      <c r="I6" s="10">
        <v>7.2618580626559598E-3</v>
      </c>
      <c r="J6" s="10">
        <v>7.2618580626559598E-3</v>
      </c>
      <c r="K6" s="10">
        <v>1.06009934058395E-3</v>
      </c>
      <c r="L6" s="10">
        <v>6.3288725544649004E-3</v>
      </c>
    </row>
    <row r="7" spans="1:13">
      <c r="A7" s="2" t="s">
        <v>10</v>
      </c>
      <c r="B7" s="2" t="str">
        <f>+B4</f>
        <v>Coefficient</v>
      </c>
      <c r="C7" s="8">
        <v>0.110175204730418</v>
      </c>
      <c r="D7" s="8">
        <v>0.14495284699378599</v>
      </c>
      <c r="E7" s="8">
        <v>0.44053249205265899</v>
      </c>
      <c r="F7" s="8">
        <v>0.43701642761107901</v>
      </c>
      <c r="G7" s="8">
        <v>0.40355175981010999</v>
      </c>
      <c r="H7" s="8">
        <v>0.37999568963502001</v>
      </c>
      <c r="I7" s="8">
        <v>0.40732417525401399</v>
      </c>
      <c r="J7" s="8">
        <v>0.40732417525401399</v>
      </c>
      <c r="K7" s="8">
        <v>0.44053249205265899</v>
      </c>
      <c r="L7" s="8">
        <v>0.42702317927259997</v>
      </c>
    </row>
    <row r="8" spans="1:13">
      <c r="B8" s="9" t="str">
        <f t="shared" ref="B8:B27" si="0">+B5</f>
        <v>Std error</v>
      </c>
      <c r="C8" s="10">
        <v>0.105183717460308</v>
      </c>
      <c r="D8" s="10">
        <v>0.12755566311948699</v>
      </c>
      <c r="E8" s="10">
        <v>0.14737663877842</v>
      </c>
      <c r="F8" s="10">
        <v>0.14753467895766501</v>
      </c>
      <c r="G8" s="10">
        <v>0.1473199027872</v>
      </c>
      <c r="H8" s="10">
        <v>0.14896387837490699</v>
      </c>
      <c r="I8" s="10">
        <v>0.14721438420416899</v>
      </c>
      <c r="J8" s="10">
        <v>0.14721438420416899</v>
      </c>
      <c r="K8" s="10">
        <v>0.14737663877842</v>
      </c>
      <c r="L8" s="10">
        <v>0.14780807537681301</v>
      </c>
    </row>
    <row r="9" spans="1:13">
      <c r="B9" s="9" t="str">
        <f t="shared" si="0"/>
        <v>p-value</v>
      </c>
      <c r="C9" s="10">
        <v>0.295716439771877</v>
      </c>
      <c r="D9" s="10">
        <v>0.256685897026804</v>
      </c>
      <c r="E9" s="10">
        <v>3.02968310955741E-3</v>
      </c>
      <c r="F9" s="10">
        <v>3.3011983968148002E-3</v>
      </c>
      <c r="G9" s="10">
        <v>6.5257243889524598E-3</v>
      </c>
      <c r="H9" s="10">
        <v>1.1241828565335199E-2</v>
      </c>
      <c r="I9" s="10">
        <v>6.0098259325563601E-3</v>
      </c>
      <c r="J9" s="10">
        <v>6.0098259325563601E-3</v>
      </c>
      <c r="K9" s="10">
        <v>3.02968310955741E-3</v>
      </c>
      <c r="L9" s="10">
        <v>4.14571117003443E-3</v>
      </c>
    </row>
    <row r="10" spans="1:13">
      <c r="A10" s="2" t="s">
        <v>11</v>
      </c>
      <c r="B10" s="2" t="str">
        <f t="shared" si="0"/>
        <v>Coefficient</v>
      </c>
      <c r="C10" s="8">
        <v>0.85074105097943098</v>
      </c>
      <c r="D10" s="8">
        <v>0.85119188120907996</v>
      </c>
      <c r="E10" s="8">
        <v>0.85159366104156098</v>
      </c>
      <c r="F10" s="8">
        <v>0.84545407143241103</v>
      </c>
      <c r="G10" s="8">
        <v>0.84792702595777802</v>
      </c>
      <c r="H10" s="8">
        <v>0.83827925078410803</v>
      </c>
      <c r="I10" s="8">
        <v>0.85478182101959899</v>
      </c>
      <c r="J10" s="8">
        <v>0.85478182101959899</v>
      </c>
      <c r="K10" s="8">
        <v>0.85159366104156098</v>
      </c>
      <c r="L10" s="8">
        <v>0.84977770851316003</v>
      </c>
    </row>
    <row r="11" spans="1:13">
      <c r="B11" s="9" t="str">
        <f t="shared" si="0"/>
        <v>Std error</v>
      </c>
      <c r="C11" s="10">
        <v>3.80586644969804E-2</v>
      </c>
      <c r="D11" s="10">
        <v>3.8117836534949698E-2</v>
      </c>
      <c r="E11" s="10">
        <v>3.7931445176225598E-2</v>
      </c>
      <c r="F11" s="10">
        <v>3.8736038354343798E-2</v>
      </c>
      <c r="G11" s="10">
        <v>3.8695447629857799E-2</v>
      </c>
      <c r="H11" s="10">
        <v>3.8369278768281903E-2</v>
      </c>
      <c r="I11" s="10">
        <v>3.7928413881993799E-2</v>
      </c>
      <c r="J11" s="10">
        <v>3.7928413881993799E-2</v>
      </c>
      <c r="K11" s="10">
        <v>3.7931445176225598E-2</v>
      </c>
      <c r="L11" s="10">
        <v>3.8075878131980899E-2</v>
      </c>
    </row>
    <row r="12" spans="1:13">
      <c r="B12" s="9" t="str">
        <f t="shared" si="0"/>
        <v>p-value</v>
      </c>
      <c r="C12" s="10">
        <v>2.7196328599672297E-66</v>
      </c>
      <c r="D12" s="10">
        <v>3.93527071574625E-66</v>
      </c>
      <c r="E12" s="10">
        <v>4.1549009685015202E-66</v>
      </c>
      <c r="F12" s="10">
        <v>9.4076693220862806E-64</v>
      </c>
      <c r="G12" s="10">
        <v>3.2145490646434901E-64</v>
      </c>
      <c r="H12" s="10">
        <v>6.6093043864292798E-64</v>
      </c>
      <c r="I12" s="10">
        <v>1.40705760493065E-66</v>
      </c>
      <c r="J12" s="10">
        <v>1.40705760493065E-66</v>
      </c>
      <c r="K12" s="10">
        <v>4.1549009685015202E-66</v>
      </c>
      <c r="L12" s="10">
        <v>1.0584126225532201E-65</v>
      </c>
    </row>
    <row r="13" spans="1:13">
      <c r="A13" s="2" t="s">
        <v>12</v>
      </c>
      <c r="B13" s="2" t="str">
        <f t="shared" si="0"/>
        <v>Coefficient</v>
      </c>
      <c r="C13" s="8">
        <v>-311.01670605730499</v>
      </c>
      <c r="D13" s="8">
        <v>-310.65741665687398</v>
      </c>
      <c r="E13" s="8">
        <v>-401.07414181268598</v>
      </c>
      <c r="F13" s="8">
        <v>-386.62389286980101</v>
      </c>
      <c r="G13" s="8"/>
      <c r="H13" s="8">
        <v>-47.148868805748101</v>
      </c>
      <c r="I13" s="8"/>
      <c r="J13" s="8"/>
      <c r="K13" s="8">
        <v>-401.07414181268598</v>
      </c>
      <c r="L13" s="8">
        <v>36.929580784116801</v>
      </c>
    </row>
    <row r="14" spans="1:13">
      <c r="B14" s="9" t="str">
        <f t="shared" si="0"/>
        <v>Std error</v>
      </c>
      <c r="C14" s="10">
        <v>236.09410355405601</v>
      </c>
      <c r="D14" s="10">
        <v>236.39151253994501</v>
      </c>
      <c r="E14" s="10">
        <v>236.20948760864599</v>
      </c>
      <c r="F14" s="10">
        <v>237.05695850049901</v>
      </c>
      <c r="G14" s="10"/>
      <c r="H14" s="10">
        <v>214.96396220413999</v>
      </c>
      <c r="I14" s="10"/>
      <c r="J14" s="10"/>
      <c r="K14" s="10">
        <v>236.20948760864599</v>
      </c>
      <c r="L14" s="10">
        <v>28.209321684483001</v>
      </c>
    </row>
    <row r="15" spans="1:13">
      <c r="B15" s="9" t="str">
        <f t="shared" si="0"/>
        <v>p-value</v>
      </c>
      <c r="C15" s="10">
        <v>0.188709508053961</v>
      </c>
      <c r="D15" s="10">
        <v>0.18977821525577401</v>
      </c>
      <c r="E15" s="10">
        <v>9.0555808292799703E-2</v>
      </c>
      <c r="F15" s="10">
        <v>0.103960941787704</v>
      </c>
      <c r="G15" s="10"/>
      <c r="H15" s="10">
        <v>0.82653966498930698</v>
      </c>
      <c r="I15" s="10"/>
      <c r="J15" s="10"/>
      <c r="K15" s="10">
        <v>9.0555808292799703E-2</v>
      </c>
      <c r="L15" s="10">
        <v>0.19149320630380301</v>
      </c>
    </row>
    <row r="16" spans="1:13">
      <c r="A16" s="2" t="s">
        <v>13</v>
      </c>
      <c r="B16" s="2" t="str">
        <f t="shared" si="0"/>
        <v>Coefficient</v>
      </c>
      <c r="C16" s="7">
        <v>75.787526255128299</v>
      </c>
      <c r="D16" s="7">
        <v>76.209923536897406</v>
      </c>
      <c r="E16" s="7">
        <v>100.291993276177</v>
      </c>
      <c r="F16" s="7">
        <v>97.082333061394195</v>
      </c>
      <c r="G16" s="7"/>
      <c r="H16" s="7">
        <v>19.851647396793901</v>
      </c>
      <c r="I16" s="7"/>
      <c r="J16" s="7"/>
      <c r="K16" s="7">
        <v>100.291993276177</v>
      </c>
      <c r="L16" s="7"/>
    </row>
    <row r="17" spans="1:12">
      <c r="B17" s="9" t="str">
        <f t="shared" si="0"/>
        <v>Std error</v>
      </c>
      <c r="C17" s="10">
        <v>53.6294880867746</v>
      </c>
      <c r="D17" s="10">
        <v>53.703893384534702</v>
      </c>
      <c r="E17" s="10">
        <v>53.702229061657299</v>
      </c>
      <c r="F17" s="10">
        <v>53.8876619027657</v>
      </c>
      <c r="G17" s="10"/>
      <c r="H17" s="10">
        <v>48.669769528952301</v>
      </c>
      <c r="I17" s="10"/>
      <c r="J17" s="10"/>
      <c r="K17" s="10">
        <v>53.702229061657299</v>
      </c>
      <c r="L17" s="10"/>
    </row>
    <row r="18" spans="1:12">
      <c r="B18" s="9" t="str">
        <f t="shared" si="0"/>
        <v>p-value</v>
      </c>
      <c r="C18" s="10">
        <v>0.15862244167092401</v>
      </c>
      <c r="D18" s="10">
        <v>0.15689788538247099</v>
      </c>
      <c r="E18" s="10">
        <v>6.2802023969075804E-2</v>
      </c>
      <c r="F18" s="10">
        <v>7.2623933002447294E-2</v>
      </c>
      <c r="G18" s="10"/>
      <c r="H18" s="10">
        <v>0.68365033928624896</v>
      </c>
      <c r="I18" s="10"/>
      <c r="J18" s="10"/>
      <c r="K18" s="10">
        <v>6.2802023969075804E-2</v>
      </c>
      <c r="L18" s="10"/>
    </row>
    <row r="19" spans="1:12">
      <c r="A19" s="2" t="s">
        <v>14</v>
      </c>
      <c r="B19" s="2" t="str">
        <f t="shared" si="0"/>
        <v>Coefficient</v>
      </c>
      <c r="C19" s="8">
        <v>1.2513201479637401E-2</v>
      </c>
      <c r="D19" s="8">
        <v>9.9622204109368097E-3</v>
      </c>
      <c r="E19" s="8"/>
      <c r="F19" s="8"/>
      <c r="G19" s="8"/>
      <c r="H19" s="8"/>
      <c r="I19" s="8"/>
      <c r="J19" s="8"/>
      <c r="K19" s="8"/>
      <c r="L19" s="8"/>
    </row>
    <row r="20" spans="1:12">
      <c r="B20" s="9" t="str">
        <f t="shared" si="0"/>
        <v>Std error</v>
      </c>
      <c r="C20" s="10">
        <v>1.02805548445107E-2</v>
      </c>
      <c r="D20" s="10">
        <v>1.15680831148798E-2</v>
      </c>
      <c r="E20" s="10"/>
      <c r="F20" s="10"/>
      <c r="G20" s="10"/>
      <c r="H20" s="10"/>
      <c r="I20" s="10"/>
      <c r="J20" s="10"/>
      <c r="K20" s="10"/>
      <c r="L20" s="10"/>
    </row>
    <row r="21" spans="1:12">
      <c r="B21" s="9" t="str">
        <f t="shared" si="0"/>
        <v>p-value</v>
      </c>
      <c r="C21" s="10">
        <v>0.22447671776185901</v>
      </c>
      <c r="D21" s="10">
        <v>0.38981453129259303</v>
      </c>
      <c r="E21" s="10"/>
      <c r="F21" s="10"/>
      <c r="G21" s="10"/>
      <c r="H21" s="10"/>
      <c r="I21" s="10"/>
      <c r="J21" s="10"/>
      <c r="K21" s="10"/>
      <c r="L21" s="10"/>
    </row>
    <row r="22" spans="1:12">
      <c r="A22" s="2" t="s">
        <v>15</v>
      </c>
      <c r="B22" s="2" t="str">
        <f t="shared" si="0"/>
        <v>Coefficient</v>
      </c>
      <c r="C22" s="8"/>
      <c r="D22" s="8">
        <v>-5.0831345033356901E-2</v>
      </c>
      <c r="E22" s="8"/>
      <c r="F22" s="8">
        <v>0.122786572935756</v>
      </c>
      <c r="G22" s="8">
        <v>0.13974762686358899</v>
      </c>
      <c r="H22" s="8"/>
      <c r="I22" s="8"/>
      <c r="J22" s="8"/>
      <c r="K22" s="8"/>
      <c r="L22" s="8"/>
    </row>
    <row r="23" spans="1:12">
      <c r="B23" s="9" t="str">
        <f t="shared" si="0"/>
        <v>Std error</v>
      </c>
      <c r="C23" s="10"/>
      <c r="D23" s="10">
        <v>0.105185667128519</v>
      </c>
      <c r="E23" s="10"/>
      <c r="F23" s="10">
        <v>0.154783677949032</v>
      </c>
      <c r="G23" s="10">
        <v>0.15509228625674201</v>
      </c>
      <c r="H23" s="10"/>
      <c r="I23" s="10"/>
      <c r="J23" s="10"/>
      <c r="K23" s="10"/>
      <c r="L23" s="10"/>
    </row>
    <row r="24" spans="1:12">
      <c r="B24" s="9" t="str">
        <f t="shared" si="0"/>
        <v>p-value</v>
      </c>
      <c r="C24" s="10"/>
      <c r="D24" s="10">
        <v>0.629262449427482</v>
      </c>
      <c r="E24" s="10"/>
      <c r="F24" s="10">
        <v>0.42824669876185301</v>
      </c>
      <c r="G24" s="10">
        <v>0.368278618068896</v>
      </c>
      <c r="H24" s="10"/>
      <c r="I24" s="10"/>
      <c r="J24" s="10"/>
      <c r="K24" s="10"/>
      <c r="L24" s="10"/>
    </row>
    <row r="25" spans="1:12">
      <c r="A25" s="2" t="s">
        <v>16</v>
      </c>
      <c r="B25" s="2" t="str">
        <f t="shared" si="0"/>
        <v>Coefficient</v>
      </c>
      <c r="C25" s="8"/>
      <c r="D25" s="8"/>
      <c r="E25" s="8"/>
      <c r="F25" s="8"/>
      <c r="G25" s="8"/>
      <c r="H25" s="8">
        <v>0.38472893871751801</v>
      </c>
      <c r="I25" s="8"/>
      <c r="J25" s="8"/>
      <c r="K25" s="8"/>
      <c r="L25" s="8"/>
    </row>
    <row r="26" spans="1:12">
      <c r="B26" s="9" t="str">
        <f t="shared" si="0"/>
        <v>Std error</v>
      </c>
      <c r="C26" s="10"/>
      <c r="D26" s="10"/>
      <c r="E26" s="10"/>
      <c r="F26" s="10"/>
      <c r="G26" s="10"/>
      <c r="H26" s="10">
        <v>0.299787715130368</v>
      </c>
      <c r="I26" s="10"/>
      <c r="J26" s="10"/>
      <c r="K26" s="10"/>
      <c r="L26" s="10"/>
    </row>
    <row r="27" spans="1:12">
      <c r="A27" s="11"/>
      <c r="B27" s="12" t="str">
        <f t="shared" si="0"/>
        <v>p-value</v>
      </c>
      <c r="C27" s="13"/>
      <c r="D27" s="13"/>
      <c r="E27" s="13"/>
      <c r="F27" s="13"/>
      <c r="G27" s="13"/>
      <c r="H27" s="13">
        <v>0.200367473693326</v>
      </c>
      <c r="I27" s="13"/>
      <c r="J27" s="13"/>
      <c r="K27" s="13"/>
      <c r="L27" s="13"/>
    </row>
    <row r="28" spans="1:12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2" t="s">
        <v>17</v>
      </c>
      <c r="B29" s="9"/>
      <c r="C29" s="8">
        <f>+C4/(1-C10)</f>
        <v>-0.73930619990294988</v>
      </c>
      <c r="D29" s="8">
        <f t="shared" ref="D29:L29" si="1">+D4/(1-D10)</f>
        <v>-0.70614504386327726</v>
      </c>
      <c r="E29" s="8">
        <f t="shared" si="1"/>
        <v>-2.0639525309351772</v>
      </c>
      <c r="F29" s="8">
        <f t="shared" si="1"/>
        <v>-1.8993455824003422</v>
      </c>
      <c r="G29" s="8">
        <f t="shared" si="1"/>
        <v>-1.3994980790232683</v>
      </c>
      <c r="H29" s="8">
        <f t="shared" si="1"/>
        <v>0</v>
      </c>
      <c r="I29" s="8">
        <f t="shared" si="1"/>
        <v>-1.5464016706460897</v>
      </c>
      <c r="J29" s="8">
        <f t="shared" si="1"/>
        <v>-1.5464016706460897</v>
      </c>
      <c r="K29" s="8">
        <f t="shared" si="1"/>
        <v>-2.0639525309351772</v>
      </c>
      <c r="L29" s="8">
        <f t="shared" si="1"/>
        <v>-1.5197539292379787</v>
      </c>
    </row>
    <row r="31" spans="1:12">
      <c r="A31" s="14"/>
      <c r="B31" s="14" t="s">
        <v>18</v>
      </c>
      <c r="C31" s="15">
        <v>0.63338090522238399</v>
      </c>
      <c r="D31" s="15">
        <v>0.63366140524944103</v>
      </c>
      <c r="E31" s="15">
        <v>0.63662512379172997</v>
      </c>
      <c r="F31" s="15">
        <v>0.63739085072985602</v>
      </c>
      <c r="G31" s="15">
        <v>0.63238643424414498</v>
      </c>
      <c r="H31" s="15">
        <v>0.63028636437744201</v>
      </c>
      <c r="I31" s="15">
        <v>0.63662512379172997</v>
      </c>
      <c r="J31" s="15">
        <v>0.63028636437744201</v>
      </c>
      <c r="K31" s="15">
        <v>0.63128424577493503</v>
      </c>
      <c r="L31" s="15">
        <v>0.62540215022572698</v>
      </c>
    </row>
    <row r="32" spans="1:12">
      <c r="B32" s="2" t="s">
        <v>19</v>
      </c>
      <c r="C32" s="8">
        <v>0.58066443407789003</v>
      </c>
      <c r="D32" s="8">
        <v>0.57961144864689995</v>
      </c>
      <c r="E32" s="8">
        <v>0.57464479373613897</v>
      </c>
      <c r="F32" s="8">
        <v>0.57411677099144098</v>
      </c>
      <c r="G32" s="8">
        <v>0.57111750661816896</v>
      </c>
      <c r="H32" s="8">
        <v>0.57010042369470004</v>
      </c>
      <c r="I32" s="8">
        <v>0.57464479373613897</v>
      </c>
      <c r="J32" s="8">
        <v>0.57010042369470004</v>
      </c>
      <c r="K32" s="8">
        <v>0.56983162007075705</v>
      </c>
      <c r="L32" s="8">
        <v>0.56150753370904405</v>
      </c>
    </row>
    <row r="33" spans="1:12">
      <c r="B33" s="2" t="s">
        <v>20</v>
      </c>
      <c r="C33" s="8">
        <v>88.108957297861295</v>
      </c>
      <c r="D33" s="8">
        <v>75.366158665582304</v>
      </c>
      <c r="E33" s="8">
        <v>104.768339517577</v>
      </c>
      <c r="F33" s="8">
        <v>87.303585646699403</v>
      </c>
      <c r="G33" s="8">
        <v>129.018586326627</v>
      </c>
      <c r="H33" s="8">
        <v>171.047875434861</v>
      </c>
      <c r="I33" s="8">
        <v>104.768339517577</v>
      </c>
      <c r="J33" s="8">
        <v>171.047875434861</v>
      </c>
      <c r="K33" s="8">
        <v>128.40872105567701</v>
      </c>
      <c r="L33" s="8">
        <v>99.837862406403403</v>
      </c>
    </row>
    <row r="34" spans="1:12">
      <c r="A34" s="11"/>
      <c r="B34" s="11" t="s">
        <v>9</v>
      </c>
      <c r="C34" s="16">
        <v>1.01935229779407E-63</v>
      </c>
      <c r="D34" s="16">
        <v>8.9088309889956601E-63</v>
      </c>
      <c r="E34" s="16">
        <v>1.3338263315434299E-63</v>
      </c>
      <c r="F34" s="16">
        <v>1.05321957596802E-62</v>
      </c>
      <c r="G34" s="16">
        <v>6.1710294853843106E-64</v>
      </c>
      <c r="H34" s="16">
        <v>1.01546117886935E-64</v>
      </c>
      <c r="I34" s="16">
        <v>1.3338263315434299E-63</v>
      </c>
      <c r="J34" s="16">
        <v>1.01546117886935E-64</v>
      </c>
      <c r="K34" s="16">
        <v>9.6523409993268398E-64</v>
      </c>
      <c r="L34" s="16">
        <v>1.22627185362799E-61</v>
      </c>
    </row>
    <row r="37" spans="1:12">
      <c r="A37" s="1" t="s">
        <v>122</v>
      </c>
    </row>
    <row r="38" spans="1:12">
      <c r="A38" s="24"/>
      <c r="B38" s="24" t="s">
        <v>118</v>
      </c>
      <c r="C38" s="24" t="s">
        <v>119</v>
      </c>
    </row>
    <row r="39" spans="1:12">
      <c r="A39" s="2" t="s">
        <v>120</v>
      </c>
      <c r="B39" s="2">
        <v>2.8</v>
      </c>
      <c r="C39" s="2">
        <v>0.52</v>
      </c>
    </row>
    <row r="40" spans="1:12">
      <c r="A40" s="2" t="s">
        <v>6</v>
      </c>
      <c r="B40" s="2">
        <v>4.4000000000000004</v>
      </c>
      <c r="C40" s="2">
        <v>0.28999999999999998</v>
      </c>
    </row>
    <row r="41" spans="1:12">
      <c r="A41" s="2" t="s">
        <v>121</v>
      </c>
      <c r="B41" s="2">
        <v>10.3</v>
      </c>
      <c r="C41" s="2">
        <v>0.56999999999999995</v>
      </c>
    </row>
    <row r="42" spans="1:12">
      <c r="A42" s="2" t="s">
        <v>12</v>
      </c>
      <c r="B42" s="2">
        <v>5.0000000000000001E-4</v>
      </c>
      <c r="C42" s="2">
        <v>6.9999999999999999E-4</v>
      </c>
    </row>
    <row r="43" spans="1:12">
      <c r="A43" s="2" t="s">
        <v>14</v>
      </c>
      <c r="B43" s="2">
        <v>-0.4</v>
      </c>
      <c r="C43" s="2">
        <v>0.65</v>
      </c>
    </row>
    <row r="44" spans="1:12">
      <c r="A44" s="2" t="s">
        <v>15</v>
      </c>
      <c r="B44" s="2">
        <v>2.2000000000000002</v>
      </c>
      <c r="C44" s="2">
        <v>0.22</v>
      </c>
    </row>
    <row r="45" spans="1:12">
      <c r="A45" s="11" t="s">
        <v>16</v>
      </c>
      <c r="B45" s="11">
        <v>3.2</v>
      </c>
      <c r="C45" s="11">
        <v>0.12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3F90-A1E7-4E5C-8239-76FE667C92AA}">
  <dimension ref="B1:M18"/>
  <sheetViews>
    <sheetView workbookViewId="0">
      <selection activeCell="K23" sqref="K23"/>
    </sheetView>
  </sheetViews>
  <sheetFormatPr defaultColWidth="8.83984375" defaultRowHeight="11.7"/>
  <cols>
    <col min="1" max="1" width="8.83984375" style="2" customWidth="1"/>
    <col min="2" max="2" width="19.41796875" style="2" bestFit="1" customWidth="1"/>
    <col min="3" max="8" width="8.83984375" style="2"/>
    <col min="9" max="9" width="16.15625" style="2" customWidth="1"/>
    <col min="10" max="10" width="16.41796875" style="2" customWidth="1"/>
    <col min="11" max="13" width="23.578125" style="2" customWidth="1"/>
    <col min="14" max="16384" width="8.83984375" style="2"/>
  </cols>
  <sheetData>
    <row r="1" spans="2:13">
      <c r="B1" s="1" t="s">
        <v>85</v>
      </c>
      <c r="H1" s="1" t="s">
        <v>86</v>
      </c>
    </row>
    <row r="2" spans="2:13">
      <c r="B2" s="23" t="s">
        <v>55</v>
      </c>
      <c r="C2" s="23" t="s">
        <v>7</v>
      </c>
      <c r="D2" s="23" t="s">
        <v>56</v>
      </c>
      <c r="E2" s="23" t="s">
        <v>57</v>
      </c>
      <c r="F2" s="23" t="s">
        <v>58</v>
      </c>
    </row>
    <row r="3" spans="2:13" ht="23.4">
      <c r="B3" s="1" t="s">
        <v>59</v>
      </c>
      <c r="H3" s="4" t="s">
        <v>71</v>
      </c>
      <c r="I3" s="4" t="s">
        <v>87</v>
      </c>
      <c r="J3" s="4" t="s">
        <v>88</v>
      </c>
      <c r="K3" s="4" t="s">
        <v>89</v>
      </c>
      <c r="L3" s="4" t="s">
        <v>90</v>
      </c>
      <c r="M3" s="4" t="s">
        <v>91</v>
      </c>
    </row>
    <row r="4" spans="2:13">
      <c r="B4" s="2" t="s">
        <v>60</v>
      </c>
      <c r="C4" s="7">
        <v>0.24210072368416199</v>
      </c>
      <c r="D4" s="33">
        <v>2.0371443212988298E-3</v>
      </c>
      <c r="E4" s="8">
        <v>118.843187079551</v>
      </c>
      <c r="F4" s="7">
        <v>2.9488781090703299E-104</v>
      </c>
      <c r="H4" s="2" t="s">
        <v>72</v>
      </c>
      <c r="I4" s="7">
        <v>1.2675842555555599E-2</v>
      </c>
      <c r="J4" s="7">
        <v>-2.2087710312182599E-2</v>
      </c>
      <c r="K4" s="8">
        <v>-2.45535318069187</v>
      </c>
      <c r="L4" s="8">
        <v>0.113921223035494</v>
      </c>
      <c r="M4" s="8">
        <v>0.26860437697864697</v>
      </c>
    </row>
    <row r="5" spans="2:13">
      <c r="B5" s="2" t="s">
        <v>61</v>
      </c>
      <c r="C5" s="7">
        <v>0.25115304738816302</v>
      </c>
      <c r="D5" s="33">
        <v>2.16540906419691E-3</v>
      </c>
      <c r="E5" s="8">
        <v>115.98411198177401</v>
      </c>
      <c r="F5" s="7">
        <v>2.8649487422816598E-103</v>
      </c>
      <c r="H5" s="2" t="s">
        <v>73</v>
      </c>
      <c r="I5" s="7">
        <v>1.3500647714225799E-2</v>
      </c>
      <c r="J5" s="7">
        <v>-2.9693179006798499E-2</v>
      </c>
      <c r="K5" s="8">
        <v>3.6438762504928901</v>
      </c>
      <c r="L5" s="8">
        <v>9.7630247434364202E-4</v>
      </c>
      <c r="M5" s="8">
        <v>0.116286374976248</v>
      </c>
    </row>
    <row r="6" spans="2:13">
      <c r="B6" s="2" t="s">
        <v>62</v>
      </c>
      <c r="C6" s="7">
        <v>8.11179416539657E-3</v>
      </c>
      <c r="D6" s="33">
        <v>2.1386803265563401E-3</v>
      </c>
      <c r="E6" s="8">
        <v>3.79289698636636</v>
      </c>
      <c r="F6" s="7">
        <v>2.63167633636149E-4</v>
      </c>
      <c r="H6" s="2" t="s">
        <v>74</v>
      </c>
      <c r="I6" s="7">
        <v>1.8975026778059199E-2</v>
      </c>
      <c r="J6" s="7">
        <v>-2.4469667541664498E-2</v>
      </c>
      <c r="K6" s="8">
        <v>0.111688559503288</v>
      </c>
      <c r="L6" s="8">
        <v>-4.1440740355619898E-2</v>
      </c>
      <c r="M6" s="8">
        <v>0.293246061600349</v>
      </c>
    </row>
    <row r="7" spans="2:13">
      <c r="B7" s="2" t="s">
        <v>63</v>
      </c>
      <c r="C7" s="7">
        <v>3.6021746995140401E-3</v>
      </c>
      <c r="D7" s="33">
        <v>2.1031878966806302E-3</v>
      </c>
      <c r="E7" s="8">
        <v>1.7127212957050599</v>
      </c>
      <c r="F7" s="7">
        <v>9.0060618295866798E-2</v>
      </c>
      <c r="H7" s="2" t="s">
        <v>75</v>
      </c>
      <c r="I7" s="7">
        <v>1.21077442771998E-2</v>
      </c>
      <c r="J7" s="7">
        <v>-1.7524615304086999E-2</v>
      </c>
      <c r="K7" s="8">
        <v>0.10976056248710001</v>
      </c>
      <c r="L7" s="8">
        <v>2.28073530095491E-2</v>
      </c>
      <c r="M7" s="8">
        <v>0.192744778943438</v>
      </c>
    </row>
    <row r="8" spans="2:13">
      <c r="B8" s="1" t="s">
        <v>64</v>
      </c>
      <c r="C8" s="7"/>
      <c r="D8" s="33"/>
      <c r="E8" s="8"/>
      <c r="F8" s="7"/>
      <c r="H8" s="2" t="s">
        <v>76</v>
      </c>
      <c r="I8" s="7">
        <v>1.30951323601691E-2</v>
      </c>
      <c r="J8" s="7">
        <v>-3.3467838810830403E-2</v>
      </c>
      <c r="K8" s="8">
        <v>-2.2232151117116099</v>
      </c>
      <c r="L8" s="8">
        <v>0.133366457600817</v>
      </c>
      <c r="M8" s="8">
        <v>8.0600135509114004E-2</v>
      </c>
    </row>
    <row r="9" spans="2:13">
      <c r="B9" s="2" t="s">
        <v>60</v>
      </c>
      <c r="C9" s="7">
        <v>9.8484683423867805E-2</v>
      </c>
      <c r="D9" s="33">
        <v>1.11846784931622E-2</v>
      </c>
      <c r="E9" s="8">
        <v>8.8053209114662199</v>
      </c>
      <c r="F9" s="7">
        <v>6.3666813692899997E-14</v>
      </c>
      <c r="H9" s="2" t="s">
        <v>77</v>
      </c>
      <c r="I9" s="7">
        <v>1.7853548995088599E-2</v>
      </c>
      <c r="J9" s="7">
        <v>-1.1768006784082E-2</v>
      </c>
      <c r="K9" s="8">
        <v>-0.29063758153746899</v>
      </c>
      <c r="L9" s="8">
        <v>4.5018456946046602E-3</v>
      </c>
      <c r="M9" s="8">
        <v>0.37288412165090301</v>
      </c>
    </row>
    <row r="10" spans="2:13">
      <c r="B10" s="2" t="s">
        <v>65</v>
      </c>
      <c r="C10" s="7">
        <v>7.4483941223792401E-3</v>
      </c>
      <c r="D10" s="33">
        <v>7.9561105724456505E-3</v>
      </c>
      <c r="E10" s="8">
        <v>0.93618534515787299</v>
      </c>
      <c r="F10" s="7">
        <v>0.35157674626721303</v>
      </c>
      <c r="H10" s="2" t="s">
        <v>78</v>
      </c>
      <c r="I10" s="7">
        <v>1.8486210389610298E-2</v>
      </c>
      <c r="J10" s="7">
        <v>-1.15026612300397E-2</v>
      </c>
      <c r="K10" s="8">
        <v>9.1373484955101697E-2</v>
      </c>
      <c r="L10" s="8">
        <v>2.2255998088969699E-2</v>
      </c>
      <c r="M10" s="8">
        <v>0.204410531845232</v>
      </c>
    </row>
    <row r="11" spans="2:13">
      <c r="B11" s="2" t="s">
        <v>66</v>
      </c>
      <c r="C11" s="7">
        <v>2.5059255243804798E-2</v>
      </c>
      <c r="D11" s="33">
        <v>1.28275554836348E-2</v>
      </c>
      <c r="E11" s="8">
        <v>1.9535487705179</v>
      </c>
      <c r="F11" s="7">
        <v>5.3727757050507502E-2</v>
      </c>
      <c r="H11" s="2" t="s">
        <v>79</v>
      </c>
      <c r="I11" s="7">
        <v>2.0334151199535199E-2</v>
      </c>
      <c r="J11" s="7">
        <v>-9.4664701284717298E-4</v>
      </c>
      <c r="K11" s="8">
        <v>-3.1194463839396298</v>
      </c>
      <c r="L11" s="8">
        <v>0.14188292085079199</v>
      </c>
      <c r="M11" s="8">
        <v>0.183883408497694</v>
      </c>
    </row>
    <row r="12" spans="2:13">
      <c r="B12" s="2" t="s">
        <v>67</v>
      </c>
      <c r="C12" s="7">
        <v>1.8366592593294501E-2</v>
      </c>
      <c r="D12" s="33">
        <v>8.9822366916940607E-3</v>
      </c>
      <c r="E12" s="8">
        <v>2.0447682713903701</v>
      </c>
      <c r="F12" s="7">
        <v>4.3673574304512602E-2</v>
      </c>
      <c r="H12" s="2" t="s">
        <v>80</v>
      </c>
      <c r="I12" s="7">
        <v>1.58055752810209E-2</v>
      </c>
      <c r="J12" s="7">
        <v>1.2887943131934599E-2</v>
      </c>
      <c r="K12" s="8">
        <v>4.29738272578291</v>
      </c>
      <c r="L12" s="8">
        <v>-0.39984920761057002</v>
      </c>
      <c r="M12" s="8">
        <v>0.19156594160350099</v>
      </c>
    </row>
    <row r="13" spans="2:13">
      <c r="B13" s="2" t="s">
        <v>61</v>
      </c>
      <c r="C13" s="7">
        <v>8.5309909031035899E-2</v>
      </c>
      <c r="D13" s="33">
        <v>1.11311328391992E-2</v>
      </c>
      <c r="E13" s="8">
        <v>7.6640814788059997</v>
      </c>
      <c r="F13" s="7">
        <v>1.6078465443678E-11</v>
      </c>
      <c r="H13" s="2" t="s">
        <v>81</v>
      </c>
      <c r="I13" s="7">
        <v>1.95190704538378E-2</v>
      </c>
      <c r="J13" s="7">
        <v>-2.35033616734978E-2</v>
      </c>
      <c r="K13" s="8">
        <v>-0.38900242278469599</v>
      </c>
      <c r="L13" s="8">
        <v>1.1711293759559101E-2</v>
      </c>
      <c r="M13" s="8">
        <v>0.380420514631924</v>
      </c>
    </row>
    <row r="14" spans="2:13">
      <c r="B14" s="2" t="s">
        <v>68</v>
      </c>
      <c r="C14" s="7">
        <v>-2.3398092889788001E-4</v>
      </c>
      <c r="D14" s="33">
        <v>1.1608099188650601E-2</v>
      </c>
      <c r="E14" s="8">
        <v>-2.0156696207992899E-2</v>
      </c>
      <c r="F14" s="7">
        <v>0.98396109648908903</v>
      </c>
      <c r="H14" s="2" t="s">
        <v>82</v>
      </c>
      <c r="I14" s="7">
        <v>1.8354424674803801E-2</v>
      </c>
      <c r="J14" s="7">
        <v>-8.2083390821043795E-2</v>
      </c>
      <c r="K14" s="8">
        <v>-1.5128640267278901</v>
      </c>
      <c r="L14" s="8">
        <v>0.30290582563203899</v>
      </c>
      <c r="M14" s="8">
        <v>0.32153754444709898</v>
      </c>
    </row>
    <row r="15" spans="2:13">
      <c r="B15" s="2" t="s">
        <v>69</v>
      </c>
      <c r="C15" s="7">
        <v>-2.7213551625884999E-2</v>
      </c>
      <c r="D15" s="33">
        <v>1.067257663645E-2</v>
      </c>
      <c r="E15" s="8">
        <v>-2.5498576916227198</v>
      </c>
      <c r="F15" s="7">
        <v>1.23940337345913E-2</v>
      </c>
      <c r="H15" s="2" t="s">
        <v>83</v>
      </c>
      <c r="I15" s="7">
        <v>1.6412634800733499E-2</v>
      </c>
      <c r="J15" s="7">
        <v>-1.37145329292616E-2</v>
      </c>
      <c r="K15" s="8">
        <v>-0.87545514633130495</v>
      </c>
      <c r="L15" s="8">
        <v>4.2039081833612699E-2</v>
      </c>
      <c r="M15" s="8">
        <v>0.25332744513675398</v>
      </c>
    </row>
    <row r="16" spans="2:13">
      <c r="B16" s="2" t="s">
        <v>62</v>
      </c>
      <c r="C16" s="7">
        <v>-9.5956076305345802E-3</v>
      </c>
      <c r="D16" s="33">
        <v>2.3345519237769601E-2</v>
      </c>
      <c r="E16" s="8">
        <v>-0.41102566761549297</v>
      </c>
      <c r="F16" s="7">
        <v>0.68198924426762897</v>
      </c>
      <c r="H16" s="11" t="s">
        <v>84</v>
      </c>
      <c r="I16" s="30">
        <v>1.7964089846762E-2</v>
      </c>
      <c r="J16" s="30">
        <v>-7.4554676801685E-3</v>
      </c>
      <c r="K16" s="16">
        <v>-1.1000597346208301</v>
      </c>
      <c r="L16" s="16">
        <v>8.4325211693358298E-2</v>
      </c>
      <c r="M16" s="16">
        <v>0.33572068658806697</v>
      </c>
    </row>
    <row r="17" spans="2:6">
      <c r="B17" s="2" t="s">
        <v>70</v>
      </c>
      <c r="C17" s="7">
        <v>-2.6256251318137001E-2</v>
      </c>
      <c r="D17" s="33">
        <v>1.2679024734903699E-2</v>
      </c>
      <c r="E17" s="8">
        <v>-2.0708415565951901</v>
      </c>
      <c r="F17" s="7">
        <v>4.1114770334818897E-2</v>
      </c>
    </row>
    <row r="18" spans="2:6">
      <c r="B18" s="11" t="s">
        <v>63</v>
      </c>
      <c r="C18" s="30">
        <v>1.9483839249949699E-2</v>
      </c>
      <c r="D18" s="34">
        <v>1.4718926781897001E-2</v>
      </c>
      <c r="E18" s="16">
        <v>1.3237268952185499</v>
      </c>
      <c r="F18" s="30">
        <v>0.188804027701342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EA98-9930-4D8A-8807-FEF5464B9473}">
  <dimension ref="B2:L32"/>
  <sheetViews>
    <sheetView workbookViewId="0">
      <selection activeCell="P28" sqref="P28"/>
    </sheetView>
  </sheetViews>
  <sheetFormatPr defaultRowHeight="14.4"/>
  <sheetData>
    <row r="2" spans="2:12">
      <c r="B2" s="17" t="s">
        <v>92</v>
      </c>
      <c r="C2" s="17"/>
      <c r="D2" s="17"/>
      <c r="E2" s="17"/>
      <c r="F2" s="17"/>
      <c r="G2" s="17"/>
      <c r="H2" s="17" t="s">
        <v>93</v>
      </c>
      <c r="I2" s="17"/>
      <c r="J2" s="17"/>
      <c r="K2" s="17"/>
      <c r="L2" s="17"/>
    </row>
    <row r="3" spans="2:12">
      <c r="B3" s="17" t="s">
        <v>94</v>
      </c>
      <c r="C3" s="17"/>
      <c r="D3" s="17"/>
      <c r="E3" s="17"/>
      <c r="F3" s="17"/>
      <c r="G3" s="17"/>
      <c r="H3" s="17" t="s">
        <v>95</v>
      </c>
      <c r="I3" s="17"/>
      <c r="J3" s="17"/>
      <c r="K3" s="17"/>
      <c r="L3" s="17"/>
    </row>
    <row r="4" spans="2:1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>
      <c r="B5" s="21" t="s">
        <v>96</v>
      </c>
      <c r="C5" s="21" t="s">
        <v>7</v>
      </c>
      <c r="D5" s="21" t="s">
        <v>97</v>
      </c>
      <c r="E5" s="21" t="s">
        <v>98</v>
      </c>
      <c r="F5" s="21" t="s">
        <v>58</v>
      </c>
      <c r="G5" s="17"/>
      <c r="H5" s="21" t="s">
        <v>96</v>
      </c>
      <c r="I5" s="21" t="s">
        <v>7</v>
      </c>
      <c r="J5" s="21" t="s">
        <v>97</v>
      </c>
      <c r="K5" s="21" t="s">
        <v>98</v>
      </c>
      <c r="L5" s="21" t="s">
        <v>58</v>
      </c>
    </row>
    <row r="6" spans="2:12">
      <c r="B6" s="17" t="s">
        <v>99</v>
      </c>
      <c r="C6" s="22">
        <v>-0.34757747299425801</v>
      </c>
      <c r="D6" s="31">
        <v>2.0564321996016901E-2</v>
      </c>
      <c r="E6" s="35">
        <v>-16.901966087750399</v>
      </c>
      <c r="F6" s="18">
        <v>4.4746017861822601E-64</v>
      </c>
      <c r="G6" s="17"/>
      <c r="H6" s="17" t="s">
        <v>99</v>
      </c>
      <c r="I6" s="22">
        <v>-2.29</v>
      </c>
      <c r="J6" s="31">
        <v>0.02</v>
      </c>
      <c r="K6" s="35">
        <v>-97.26</v>
      </c>
      <c r="L6" s="18">
        <v>0</v>
      </c>
    </row>
    <row r="7" spans="2:12">
      <c r="B7" s="17" t="s">
        <v>100</v>
      </c>
      <c r="C7" s="22">
        <v>-0.96677163351949202</v>
      </c>
      <c r="D7" s="31">
        <v>8.7468852306271695E-3</v>
      </c>
      <c r="E7" s="35">
        <v>-110.52753157596599</v>
      </c>
      <c r="F7" s="18">
        <v>0</v>
      </c>
      <c r="G7" s="17"/>
      <c r="H7" s="17" t="s">
        <v>100</v>
      </c>
      <c r="I7" s="22">
        <v>-0.67</v>
      </c>
      <c r="J7" s="31">
        <v>0.01</v>
      </c>
      <c r="K7" s="35">
        <v>-83.36</v>
      </c>
      <c r="L7" s="18">
        <v>0</v>
      </c>
    </row>
    <row r="8" spans="2:12">
      <c r="B8" s="17" t="s">
        <v>101</v>
      </c>
      <c r="C8" s="22">
        <v>-1.6291207057097501</v>
      </c>
      <c r="D8" s="31">
        <v>1.05023950856825E-2</v>
      </c>
      <c r="E8" s="35">
        <v>-155.11896976059001</v>
      </c>
      <c r="F8" s="18">
        <v>0</v>
      </c>
      <c r="G8" s="17"/>
      <c r="H8" s="17" t="s">
        <v>101</v>
      </c>
      <c r="I8" s="22">
        <v>-0.78</v>
      </c>
      <c r="J8" s="31">
        <v>0.01</v>
      </c>
      <c r="K8" s="35">
        <v>-79.77</v>
      </c>
      <c r="L8" s="18">
        <v>0</v>
      </c>
    </row>
    <row r="9" spans="2:12">
      <c r="B9" s="17" t="s">
        <v>102</v>
      </c>
      <c r="C9" s="22">
        <v>-0.18002672695251001</v>
      </c>
      <c r="D9" s="31">
        <v>9.0638610463496406E-3</v>
      </c>
      <c r="E9" s="35">
        <v>-19.862035178155502</v>
      </c>
      <c r="F9" s="18">
        <v>9.1452014737388497E-88</v>
      </c>
      <c r="G9" s="17"/>
      <c r="H9" s="17" t="s">
        <v>102</v>
      </c>
      <c r="I9" s="22">
        <v>-0.28999999999999998</v>
      </c>
      <c r="J9" s="31">
        <v>0.01</v>
      </c>
      <c r="K9" s="35">
        <v>-35.85</v>
      </c>
      <c r="L9" s="18">
        <v>0</v>
      </c>
    </row>
    <row r="10" spans="2:12">
      <c r="B10" s="17" t="s">
        <v>103</v>
      </c>
      <c r="C10" s="22">
        <v>-0.443250443938635</v>
      </c>
      <c r="D10" s="31">
        <v>1.0274119158473E-2</v>
      </c>
      <c r="E10" s="35">
        <v>-43.142427793733603</v>
      </c>
      <c r="F10" s="18">
        <v>0</v>
      </c>
      <c r="G10" s="17"/>
      <c r="H10" s="17" t="s">
        <v>103</v>
      </c>
      <c r="I10" s="22">
        <v>0.2</v>
      </c>
      <c r="J10" s="31">
        <v>0.01</v>
      </c>
      <c r="K10" s="35">
        <v>18.68</v>
      </c>
      <c r="L10" s="18">
        <v>0</v>
      </c>
    </row>
    <row r="11" spans="2:12">
      <c r="B11" s="17" t="s">
        <v>104</v>
      </c>
      <c r="C11" s="22">
        <v>-0.401741281879751</v>
      </c>
      <c r="D11" s="31">
        <v>9.7152032414566797E-3</v>
      </c>
      <c r="E11" s="35">
        <v>-41.351814459778097</v>
      </c>
      <c r="F11" s="18">
        <v>0</v>
      </c>
      <c r="G11" s="17"/>
      <c r="H11" s="17" t="s">
        <v>104</v>
      </c>
      <c r="I11" s="22">
        <v>0.35</v>
      </c>
      <c r="J11" s="31">
        <v>0.01</v>
      </c>
      <c r="K11" s="35">
        <v>30.07</v>
      </c>
      <c r="L11" s="18">
        <v>0</v>
      </c>
    </row>
    <row r="12" spans="2:12">
      <c r="B12" s="17" t="s">
        <v>105</v>
      </c>
      <c r="C12" s="22">
        <v>-1.4514751238687101E-2</v>
      </c>
      <c r="D12" s="31">
        <v>9.9181865281163292E-3</v>
      </c>
      <c r="E12" s="35">
        <v>-1.46344810087412</v>
      </c>
      <c r="F12" s="18">
        <v>0.143345231785446</v>
      </c>
      <c r="G12" s="17"/>
      <c r="H12" s="17" t="s">
        <v>105</v>
      </c>
      <c r="I12" s="22">
        <v>-0.2</v>
      </c>
      <c r="J12" s="31">
        <v>0.01</v>
      </c>
      <c r="K12" s="35">
        <v>-14.09</v>
      </c>
      <c r="L12" s="18">
        <v>0</v>
      </c>
    </row>
    <row r="13" spans="2:12">
      <c r="B13" s="17" t="s">
        <v>106</v>
      </c>
      <c r="C13" s="22">
        <v>-0.302521250204906</v>
      </c>
      <c r="D13" s="31">
        <v>1.15854685229538E-2</v>
      </c>
      <c r="E13" s="35">
        <v>-26.112129138802899</v>
      </c>
      <c r="F13" s="18">
        <v>3.1101185021658999E-150</v>
      </c>
      <c r="G13" s="17"/>
      <c r="H13" s="17" t="s">
        <v>106</v>
      </c>
      <c r="I13" s="22">
        <v>-0.06</v>
      </c>
      <c r="J13" s="31">
        <v>0.01</v>
      </c>
      <c r="K13" s="35">
        <v>-5.61</v>
      </c>
      <c r="L13" s="18">
        <v>0</v>
      </c>
    </row>
    <row r="14" spans="2:12">
      <c r="B14" s="17" t="s">
        <v>107</v>
      </c>
      <c r="C14" s="22">
        <v>-0.87039929942560901</v>
      </c>
      <c r="D14" s="31">
        <v>9.8804155600054205E-3</v>
      </c>
      <c r="E14" s="35">
        <v>-88.093389811342206</v>
      </c>
      <c r="F14" s="18">
        <v>0</v>
      </c>
      <c r="G14" s="17"/>
      <c r="H14" s="17" t="s">
        <v>107</v>
      </c>
      <c r="I14" s="22">
        <v>0.15</v>
      </c>
      <c r="J14" s="31">
        <v>0.01</v>
      </c>
      <c r="K14" s="35">
        <v>16.309999999999999</v>
      </c>
      <c r="L14" s="18">
        <v>0</v>
      </c>
    </row>
    <row r="15" spans="2:12">
      <c r="B15" s="17" t="s">
        <v>108</v>
      </c>
      <c r="C15" s="22">
        <v>0.186824980464808</v>
      </c>
      <c r="D15" s="31">
        <v>8.5902094592282593E-3</v>
      </c>
      <c r="E15" s="35">
        <v>21.748594298140901</v>
      </c>
      <c r="F15" s="18">
        <v>7.6871855465070594E-105</v>
      </c>
      <c r="G15" s="17"/>
      <c r="H15" s="17" t="s">
        <v>108</v>
      </c>
      <c r="I15" s="22">
        <v>0.31</v>
      </c>
      <c r="J15" s="31">
        <v>0.01</v>
      </c>
      <c r="K15" s="35">
        <v>50.18</v>
      </c>
      <c r="L15" s="18">
        <v>0</v>
      </c>
    </row>
    <row r="16" spans="2:12">
      <c r="B16" s="17" t="s">
        <v>109</v>
      </c>
      <c r="C16" s="22">
        <v>-0.84036008178915</v>
      </c>
      <c r="D16" s="31">
        <v>8.6419785452561803E-3</v>
      </c>
      <c r="E16" s="35">
        <v>-97.241630187851698</v>
      </c>
      <c r="F16" s="18">
        <v>0</v>
      </c>
      <c r="G16" s="17"/>
      <c r="H16" s="17" t="s">
        <v>109</v>
      </c>
      <c r="I16" s="22">
        <v>-0.47</v>
      </c>
      <c r="J16" s="31">
        <v>0.01</v>
      </c>
      <c r="K16" s="35">
        <v>-67.62</v>
      </c>
      <c r="L16" s="18">
        <v>0</v>
      </c>
    </row>
    <row r="17" spans="2:12">
      <c r="B17" s="17" t="s">
        <v>110</v>
      </c>
      <c r="C17" s="22">
        <v>-0.63204659975614097</v>
      </c>
      <c r="D17" s="31">
        <v>9.2294062592265299E-3</v>
      </c>
      <c r="E17" s="35">
        <v>-68.481826674851504</v>
      </c>
      <c r="F17" s="18">
        <v>0</v>
      </c>
      <c r="G17" s="17"/>
      <c r="H17" s="17" t="s">
        <v>110</v>
      </c>
      <c r="I17" s="22">
        <v>0.01</v>
      </c>
      <c r="J17" s="31">
        <v>0.01</v>
      </c>
      <c r="K17" s="35">
        <v>0.88</v>
      </c>
      <c r="L17" s="18">
        <v>0.38</v>
      </c>
    </row>
    <row r="18" spans="2:12">
      <c r="B18" s="17" t="s">
        <v>111</v>
      </c>
      <c r="C18" s="22">
        <v>0.27190542107315202</v>
      </c>
      <c r="D18" s="31">
        <v>9.7432348523236404E-3</v>
      </c>
      <c r="E18" s="35">
        <v>27.907099150782201</v>
      </c>
      <c r="F18" s="18">
        <v>2.68934846854188E-171</v>
      </c>
      <c r="G18" s="17"/>
      <c r="H18" s="17" t="s">
        <v>111</v>
      </c>
      <c r="I18" s="22">
        <v>0.39</v>
      </c>
      <c r="J18" s="31">
        <v>0.01</v>
      </c>
      <c r="K18" s="35">
        <v>52.46</v>
      </c>
      <c r="L18" s="18">
        <v>0</v>
      </c>
    </row>
    <row r="19" spans="2:12">
      <c r="B19" s="17" t="s">
        <v>112</v>
      </c>
      <c r="C19" s="22">
        <v>1.5455565108785501E-2</v>
      </c>
      <c r="D19" s="31">
        <v>1.0115262010705599E-2</v>
      </c>
      <c r="E19" s="35">
        <v>1.5279451083351101</v>
      </c>
      <c r="F19" s="18">
        <v>0.12652659672352901</v>
      </c>
      <c r="G19" s="17"/>
      <c r="H19" s="17" t="s">
        <v>112</v>
      </c>
      <c r="I19" s="22">
        <v>-0.3</v>
      </c>
      <c r="J19" s="31">
        <v>0.01</v>
      </c>
      <c r="K19" s="35">
        <v>-35.65</v>
      </c>
      <c r="L19" s="18">
        <v>0</v>
      </c>
    </row>
    <row r="20" spans="2:12">
      <c r="B20" s="17">
        <v>2010</v>
      </c>
      <c r="C20" s="22">
        <v>-0.17160687517123299</v>
      </c>
      <c r="D20" s="31">
        <v>9.5028278741996902E-3</v>
      </c>
      <c r="E20" s="35">
        <v>-18.058506103972299</v>
      </c>
      <c r="F20" s="18">
        <v>7.01290736179165E-73</v>
      </c>
      <c r="G20" s="17"/>
      <c r="H20" s="17">
        <v>2010</v>
      </c>
      <c r="I20" s="22">
        <v>-0.19</v>
      </c>
      <c r="J20" s="31">
        <v>0.01</v>
      </c>
      <c r="K20" s="35">
        <v>-17.86</v>
      </c>
      <c r="L20" s="18">
        <v>0</v>
      </c>
    </row>
    <row r="21" spans="2:12">
      <c r="B21" s="17">
        <v>2011</v>
      </c>
      <c r="C21" s="22">
        <v>-0.172092408345831</v>
      </c>
      <c r="D21" s="31">
        <v>9.5003603322941794E-3</v>
      </c>
      <c r="E21" s="35">
        <v>-18.114303281828601</v>
      </c>
      <c r="F21" s="18">
        <v>2.54967273388547E-73</v>
      </c>
      <c r="G21" s="17"/>
      <c r="H21" s="17">
        <v>2011</v>
      </c>
      <c r="I21" s="22">
        <v>-0.2</v>
      </c>
      <c r="J21" s="31">
        <v>0.01</v>
      </c>
      <c r="K21" s="35">
        <v>-18.79</v>
      </c>
      <c r="L21" s="18">
        <v>0</v>
      </c>
    </row>
    <row r="22" spans="2:12">
      <c r="B22" s="17">
        <v>2012</v>
      </c>
      <c r="C22" s="22">
        <v>0.25102480933398502</v>
      </c>
      <c r="D22" s="31">
        <v>1.0016658871678101E-2</v>
      </c>
      <c r="E22" s="35">
        <v>25.060732580576499</v>
      </c>
      <c r="F22" s="18">
        <v>1.52524904243074E-138</v>
      </c>
      <c r="G22" s="17"/>
      <c r="H22" s="17">
        <v>2012</v>
      </c>
      <c r="I22" s="22">
        <v>0.4</v>
      </c>
      <c r="J22" s="31">
        <v>0.01</v>
      </c>
      <c r="K22" s="35">
        <v>36.409999999999997</v>
      </c>
      <c r="L22" s="18">
        <v>0</v>
      </c>
    </row>
    <row r="23" spans="2:12">
      <c r="B23" s="17">
        <v>2013</v>
      </c>
      <c r="C23" s="22">
        <v>-8.6913666827505606E-2</v>
      </c>
      <c r="D23" s="31">
        <v>9.6305872061858509E-3</v>
      </c>
      <c r="E23" s="35">
        <v>-9.0247525895077203</v>
      </c>
      <c r="F23" s="18">
        <v>1.80517807014944E-19</v>
      </c>
      <c r="G23" s="17"/>
      <c r="H23" s="17">
        <v>2013</v>
      </c>
      <c r="I23" s="22">
        <v>-0.01</v>
      </c>
      <c r="J23" s="31">
        <v>0.01</v>
      </c>
      <c r="K23" s="35">
        <v>-1.1299999999999999</v>
      </c>
      <c r="L23" s="18">
        <v>0.26</v>
      </c>
    </row>
    <row r="24" spans="2:12">
      <c r="B24" s="17">
        <v>2014</v>
      </c>
      <c r="C24" s="22">
        <v>-0.41231374815407001</v>
      </c>
      <c r="D24" s="31">
        <v>9.6281724402270397E-3</v>
      </c>
      <c r="E24" s="35">
        <v>-42.823677153038901</v>
      </c>
      <c r="F24" s="18">
        <v>0</v>
      </c>
      <c r="G24" s="17"/>
      <c r="H24" s="17">
        <v>2014</v>
      </c>
      <c r="I24" s="22">
        <v>-0.34</v>
      </c>
      <c r="J24" s="31">
        <v>0.01</v>
      </c>
      <c r="K24" s="35">
        <v>-31.04</v>
      </c>
      <c r="L24" s="18">
        <v>0</v>
      </c>
    </row>
    <row r="25" spans="2:12">
      <c r="B25" s="17">
        <v>2015</v>
      </c>
      <c r="C25" s="22">
        <v>-0.65254956562970101</v>
      </c>
      <c r="D25" s="31">
        <v>9.5891575274381097E-3</v>
      </c>
      <c r="E25" s="35">
        <v>-68.050771276049602</v>
      </c>
      <c r="F25" s="18">
        <v>0</v>
      </c>
      <c r="G25" s="17"/>
      <c r="H25" s="17">
        <v>2015</v>
      </c>
      <c r="I25" s="22">
        <v>-0.54</v>
      </c>
      <c r="J25" s="31">
        <v>0.01</v>
      </c>
      <c r="K25" s="35">
        <v>-49.63</v>
      </c>
      <c r="L25" s="18">
        <v>0</v>
      </c>
    </row>
    <row r="26" spans="2:12">
      <c r="B26" s="17">
        <v>2016</v>
      </c>
      <c r="C26" s="22">
        <v>-0.41052737250296201</v>
      </c>
      <c r="D26" s="31">
        <v>9.5775961025774403E-3</v>
      </c>
      <c r="E26" s="35">
        <v>-42.863299736818497</v>
      </c>
      <c r="F26" s="18">
        <v>0</v>
      </c>
      <c r="G26" s="17"/>
      <c r="H26" s="17">
        <v>2016</v>
      </c>
      <c r="I26" s="22">
        <v>-0.38</v>
      </c>
      <c r="J26" s="31">
        <v>0.01</v>
      </c>
      <c r="K26" s="35">
        <v>-34.64</v>
      </c>
      <c r="L26" s="18">
        <v>0</v>
      </c>
    </row>
    <row r="27" spans="2:12">
      <c r="B27" s="17">
        <v>2017</v>
      </c>
      <c r="C27" s="22">
        <v>-0.18718992900485501</v>
      </c>
      <c r="D27" s="31">
        <v>9.6631145491539797E-3</v>
      </c>
      <c r="E27" s="35">
        <v>-19.3715937084947</v>
      </c>
      <c r="F27" s="18">
        <v>1.4064074344758099E-83</v>
      </c>
      <c r="G27" s="17"/>
      <c r="H27" s="17">
        <v>2017</v>
      </c>
      <c r="I27" s="22">
        <v>-0.15</v>
      </c>
      <c r="J27" s="31">
        <v>0.01</v>
      </c>
      <c r="K27" s="35">
        <v>-13.8</v>
      </c>
      <c r="L27" s="18">
        <v>0</v>
      </c>
    </row>
    <row r="28" spans="2:12">
      <c r="B28" s="17" t="s">
        <v>113</v>
      </c>
      <c r="C28" s="22">
        <v>0.129303196450679</v>
      </c>
      <c r="D28" s="31">
        <v>2.6858415929595899E-3</v>
      </c>
      <c r="E28" s="35">
        <v>48.142525154730698</v>
      </c>
      <c r="F28" s="18">
        <v>0</v>
      </c>
      <c r="G28" s="17"/>
      <c r="H28" s="17" t="s">
        <v>113</v>
      </c>
      <c r="I28" s="22">
        <v>-0.05</v>
      </c>
      <c r="J28" s="31">
        <v>0</v>
      </c>
      <c r="K28" s="35">
        <v>-20.71</v>
      </c>
      <c r="L28" s="18">
        <v>0</v>
      </c>
    </row>
    <row r="29" spans="2:12">
      <c r="B29" s="17" t="s">
        <v>114</v>
      </c>
      <c r="C29" s="22">
        <v>-0.19854543536216199</v>
      </c>
      <c r="D29" s="31">
        <v>1.8735528466743501E-3</v>
      </c>
      <c r="E29" s="35">
        <v>-105.972690183034</v>
      </c>
      <c r="F29" s="18">
        <v>0</v>
      </c>
      <c r="G29" s="17"/>
      <c r="H29" s="17" t="s">
        <v>114</v>
      </c>
      <c r="I29" s="22">
        <v>0.16</v>
      </c>
      <c r="J29" s="31">
        <v>0</v>
      </c>
      <c r="K29" s="35">
        <v>64.28</v>
      </c>
      <c r="L29" s="18">
        <v>0</v>
      </c>
    </row>
    <row r="30" spans="2:12">
      <c r="B30" s="17" t="s">
        <v>115</v>
      </c>
      <c r="C30" s="22">
        <v>0.34244235338817602</v>
      </c>
      <c r="D30" s="31">
        <v>1.35444078982306E-3</v>
      </c>
      <c r="E30" s="35">
        <v>252.82932702647901</v>
      </c>
      <c r="F30" s="18">
        <v>0</v>
      </c>
      <c r="G30" s="17"/>
      <c r="H30" s="17" t="s">
        <v>115</v>
      </c>
      <c r="I30" s="22">
        <v>0.19</v>
      </c>
      <c r="J30" s="31">
        <v>0</v>
      </c>
      <c r="K30" s="35">
        <v>134.62</v>
      </c>
      <c r="L30" s="18">
        <v>0</v>
      </c>
    </row>
    <row r="31" spans="2:12">
      <c r="B31" s="17" t="s">
        <v>116</v>
      </c>
      <c r="C31" s="22">
        <v>0.72807457612409598</v>
      </c>
      <c r="D31" s="31">
        <v>1.8963747142058899E-3</v>
      </c>
      <c r="E31" s="35">
        <v>383.92970053335603</v>
      </c>
      <c r="F31" s="18">
        <v>0</v>
      </c>
      <c r="G31" s="17"/>
      <c r="H31" s="17" t="s">
        <v>116</v>
      </c>
      <c r="I31" s="22">
        <v>0.8</v>
      </c>
      <c r="J31" s="31">
        <v>0</v>
      </c>
      <c r="K31" s="35">
        <v>377.21</v>
      </c>
      <c r="L31" s="18">
        <v>0</v>
      </c>
    </row>
    <row r="32" spans="2:12">
      <c r="B32" s="19" t="s">
        <v>117</v>
      </c>
      <c r="C32" s="32">
        <v>-4.08907665069085E-4</v>
      </c>
      <c r="D32" s="32">
        <v>1.08285333676989E-4</v>
      </c>
      <c r="E32" s="36">
        <v>-3.77620543044954</v>
      </c>
      <c r="F32" s="20">
        <v>1.59248175655186E-4</v>
      </c>
      <c r="G32" s="17"/>
      <c r="H32" s="19" t="s">
        <v>117</v>
      </c>
      <c r="I32" s="32">
        <v>0</v>
      </c>
      <c r="J32" s="32">
        <v>0</v>
      </c>
      <c r="K32" s="36">
        <v>-27.12</v>
      </c>
      <c r="L32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 of use demand models</vt:lpstr>
      <vt:lpstr>Dynamic panel demand model</vt:lpstr>
      <vt:lpstr>Industrial demand model</vt:lpstr>
      <vt:lpstr>Transport cost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Stephenson</dc:creator>
  <cp:lastModifiedBy>John Stephenson</cp:lastModifiedBy>
  <dcterms:created xsi:type="dcterms:W3CDTF">2019-06-29T22:34:00Z</dcterms:created>
  <dcterms:modified xsi:type="dcterms:W3CDTF">2020-02-26T02:27:54Z</dcterms:modified>
</cp:coreProperties>
</file>