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140" activeTab="1"/>
  </bookViews>
  <sheets>
    <sheet name="Components" sheetId="1" r:id="rId1"/>
    <sheet name="BB - Top down - Durability" sheetId="18" r:id="rId2"/>
    <sheet name="BB - TD - Capex scrutiny" sheetId="19" r:id="rId3"/>
    <sheet name="BB - TD - Investment" sheetId="20" r:id="rId4"/>
    <sheet name="BB - Simple cost calculations" sheetId="17" r:id="rId5"/>
    <sheet name="BB - Demand model input data" sheetId="15" r:id="rId6"/>
    <sheet name="BB - Python code - Base case" sheetId="4" r:id="rId7"/>
    <sheet name="BB- Python code- 9 other cases" sheetId="16" r:id="rId8"/>
    <sheet name="BB - Hard-coded parameters" sheetId="14" r:id="rId9"/>
    <sheet name="BB - Methodological queries" sheetId="9" r:id="rId10"/>
    <sheet name="BB - Modelling of AoB" sheetId="13" r:id="rId11"/>
    <sheet name="BB data - Final comments" sheetId="11" r:id="rId12"/>
    <sheet name="BB data - Externally sourced" sheetId="5" r:id="rId13"/>
    <sheet name="BB data - Calculations" sheetId="6" r:id="rId14"/>
    <sheet name="BB data-Cols of Model_data_load" sheetId="7" r:id="rId15"/>
    <sheet name="BB data-Cols of Model_data_gen" sheetId="8" r:id="rId16"/>
    <sheet name="BB data - Transcription to CSV" sheetId="12" r:id="rId17"/>
    <sheet name="BB - ACOT" sheetId="10" r:id="rId18"/>
  </sheets>
  <definedNames>
    <definedName name="_ftn1" localSheetId="4">'BB - Simple cost calculations'!#REF!</definedName>
    <definedName name="_ftn2" localSheetId="4">'BB - Simple cost calculations'!#REF!</definedName>
    <definedName name="_ftnref1" localSheetId="4">'BB - Simple cost calculations'!#REF!</definedName>
    <definedName name="_ftnref2" localSheetId="4">'BB - Simple cost calculations'!#REF!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5" l="1"/>
  <c r="A9" i="1" l="1"/>
  <c r="C70" i="8" l="1"/>
  <c r="C66" i="8"/>
  <c r="C62" i="8"/>
  <c r="C58" i="8"/>
  <c r="C54" i="8"/>
  <c r="C50" i="8"/>
  <c r="C70" i="7"/>
  <c r="C66" i="7"/>
  <c r="C62" i="7"/>
  <c r="C58" i="7"/>
  <c r="C54" i="7"/>
  <c r="C50" i="7"/>
  <c r="F48" i="5"/>
  <c r="E48" i="5"/>
  <c r="F44" i="5"/>
  <c r="E44" i="5"/>
  <c r="F29" i="5"/>
  <c r="E29" i="5"/>
  <c r="A6" i="1" l="1"/>
  <c r="A7" i="1" s="1"/>
  <c r="A8"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<sst xmlns="http://schemas.openxmlformats.org/spreadsheetml/2006/main" count="2491" uniqueCount="1228">
  <si>
    <t>Components of the CBA</t>
  </si>
  <si>
    <t>Source data</t>
  </si>
  <si>
    <t>Assumptions &amp; parameters</t>
  </si>
  <si>
    <t>Conceptual approach</t>
  </si>
  <si>
    <t>Outputs and numbers used in final CBA report</t>
  </si>
  <si>
    <t>Explanation in CBA report</t>
  </si>
  <si>
    <t>Alignment to policy and completeness</t>
  </si>
  <si>
    <t>#</t>
  </si>
  <si>
    <t>Components of the CBA to be checked</t>
  </si>
  <si>
    <t>Who</t>
  </si>
  <si>
    <t>Status</t>
  </si>
  <si>
    <t>Brian</t>
  </si>
  <si>
    <t>Demand-side investment (batteries) submodel</t>
  </si>
  <si>
    <t>Location distortion cost of AoB charge (top down)</t>
  </si>
  <si>
    <t>Transmission investment efficiency (top down)</t>
  </si>
  <si>
    <t>Generation and load investment efficiency (top down)</t>
  </si>
  <si>
    <t>Durability (top down)</t>
  </si>
  <si>
    <t xml:space="preserve">Prudent discount policy </t>
  </si>
  <si>
    <t>TPM development / implementation costs</t>
  </si>
  <si>
    <t>Case study: WUNI</t>
  </si>
  <si>
    <t>Case study: undergrounding</t>
  </si>
  <si>
    <t xml:space="preserve">ACOT Code change </t>
  </si>
  <si>
    <t xml:space="preserve">LCE Code change </t>
  </si>
  <si>
    <t xml:space="preserve">Material change of circumstances Code change </t>
  </si>
  <si>
    <t>Refer</t>
  </si>
  <si>
    <t xml:space="preserve"> </t>
  </si>
  <si>
    <t>Demand model</t>
  </si>
  <si>
    <t>Checked</t>
  </si>
  <si>
    <t>Modelling Tx charges under the alternative (MWh)</t>
  </si>
  <si>
    <t>Modelling Tx charges under the proposal (AMI, AoB)</t>
  </si>
  <si>
    <t>Calculation (if outside the CBA model)</t>
  </si>
  <si>
    <t>Python code (if in the CBA model)</t>
  </si>
  <si>
    <t>Generation investment &amp; wholesale pricing submodel</t>
  </si>
  <si>
    <t>Basic demand, pre any response</t>
  </si>
  <si>
    <t>Operation of existing generation</t>
  </si>
  <si>
    <t>Tx revenue to be recovered</t>
  </si>
  <si>
    <t>=======================================</t>
  </si>
  <si>
    <t xml:space="preserve">Loading data - appears correctly executed - including initialisation of AOB account (aob_accnt), data on AMD breakdown (amdshr) </t>
  </si>
  <si>
    <t>Preparation of revenue requirement (tp_rev) - appears correctly executed (though see discussion on whether rate of decline of AMI charge is reasonable)</t>
  </si>
  <si>
    <t xml:space="preserve">  - Note base_capex is negative in some years!</t>
  </si>
  <si>
    <t>Function invest_gen - appears correctly executed</t>
  </si>
  <si>
    <t xml:space="preserve">  - Generation at MDN and OTA (e.g. CCGT3) can never be built as pk_pt_mu is NaN - not that it matters as the six possible plants in these areas have very high LRMCs and would not be selected </t>
  </si>
  <si>
    <t>Function gen_update - As noted by John, Q_tou1 is subscripted wrongly - otherwise appears correctly executed</t>
  </si>
  <si>
    <t>Function rcpd_ic_update - appears correctly executed</t>
  </si>
  <si>
    <t xml:space="preserve">Function simi_rev_update (hence simi_f) - appears correctly executed </t>
  </si>
  <si>
    <t>Function dmnd (hence ln_exp, rcpd_rev_update, dispatch, amdshr_f) (the most complex):</t>
  </si>
  <si>
    <t xml:space="preserve">  - Passing parameters, collating previous year info - tick</t>
  </si>
  <si>
    <t xml:space="preserve">  - Updating energy and transmission prices - tick (given concerns about how the AoB charge is modelled, based on LCE - taken up with John)</t>
  </si>
  <si>
    <t xml:space="preserve">  - Modelling demand - generally tick</t>
  </si>
  <si>
    <t xml:space="preserve">     Is it deliberate that Tiwai-specific betas and gammas are not used?</t>
  </si>
  <si>
    <t xml:space="preserve">     I'm not sure the sensitivities are reasonable. Why is industrial demand so inelastic? For residential, why such high cross-elasticity between peak and off-peak?</t>
  </si>
  <si>
    <t xml:space="preserve">  - Transport charge adjustment - probably meets spec but is not an accurate representation of how prices work. Have taken up with John.</t>
  </si>
  <si>
    <t xml:space="preserve">  - Dispatch - tick - given that it is a very simple dispatch, at SRMC, hydro having a near-zero SRMC, ignoring constraints and losses, etc.</t>
  </si>
  <si>
    <t xml:space="preserve">     Some fudge factors noted.</t>
  </si>
  <si>
    <t xml:space="preserve">  - Returning results - tick</t>
  </si>
  <si>
    <t>Main loop - appears correctly executed</t>
  </si>
  <si>
    <t xml:space="preserve">Dumping of outputs - appears correctly executed </t>
  </si>
  <si>
    <t>Does cover the specified features (demand elasticity, generation investment, DG investment, major capex)</t>
  </si>
  <si>
    <t>Corresponding copy of Aggregates.py</t>
  </si>
  <si>
    <t>===================================</t>
  </si>
  <si>
    <t>Summaries of transmission revenue - appear correctly executed</t>
  </si>
  <si>
    <t>Summaries of load - appear correctly executed</t>
  </si>
  <si>
    <t>Summaries of generation - actually appear to show load???</t>
  </si>
  <si>
    <t>Summaries of expenditure and average price - appear correctly executed</t>
  </si>
  <si>
    <t>Summaries of DG - appear correctly executed</t>
  </si>
  <si>
    <t xml:space="preserve">  (Paused for a sense check of the DG investment outputs. No batteries are built in either scenario until the 2040s, by which time battery costs are very low indeed. Is that reasonable? Have asked John.)</t>
  </si>
  <si>
    <t>Corresponding copy of Welfare_and_costs.py</t>
  </si>
  <si>
    <t>==========================================</t>
  </si>
  <si>
    <t>Loading data - appears correctly executed</t>
  </si>
  <si>
    <t>Basic manipulation of prices and quantities towards CV calculation - appears correctly executed</t>
  </si>
  <si>
    <t>Consumer surplus and CV calculations - appear correctly executed</t>
  </si>
  <si>
    <t xml:space="preserve">  (I'm puzzled about the use of consumer surplus for some loads and CV for others,</t>
  </si>
  <si>
    <t xml:space="preserve">   and I'm also not clear about which is which. Have asked John on both counts.)</t>
  </si>
  <si>
    <t>Dumping CV results - appears correctly executed</t>
  </si>
  <si>
    <t xml:space="preserve"> There's also an LCE term. I've never really understood LCE and I can't comment on whether this is a legitimate net economic cost (in terms of non-reliability transmission investment brought forward).</t>
  </si>
  <si>
    <t>Generation build - appears correctly executed</t>
  </si>
  <si>
    <t xml:space="preserve">  (Paused for a sense check of generation build. It looks broadly reasonable given the assumptions. Energy balance checks out more or less. I understand this area is gonna change though, so best take another look later.</t>
  </si>
  <si>
    <t xml:space="preserve">   There doesn't seem to be enough peaking generation to deal with my inferred 2024 leap in net demand at the top of the peak block, but then the model doesn't really know about that.</t>
  </si>
  <si>
    <t xml:space="preserve">   The model concludes that generation costs are higher under AoB than RCPD, but as discussed it doesn't understand the co optimisation of transmission and generation, which should be a counterforce.)</t>
  </si>
  <si>
    <t>COMMENTS</t>
  </si>
  <si>
    <t>ISSUE RAISED</t>
  </si>
  <si>
    <t>Y</t>
  </si>
  <si>
    <t>y</t>
  </si>
  <si>
    <t xml:space="preserve">Transmission costs - puzzling. Is the argument that the move to AoB will bring forward reliability investment? Queried with John. </t>
  </si>
  <si>
    <t>(And much less importantly, are p0 and p1 in per-MW terms, as labelled, or per-MWh? Does it matter?)</t>
  </si>
  <si>
    <t>flag - someone else</t>
  </si>
  <si>
    <t>RESOLUTION</t>
  </si>
  <si>
    <t>Not yet</t>
  </si>
  <si>
    <t>I believe this is now handled textually</t>
  </si>
  <si>
    <t>Yes this is the argument</t>
  </si>
  <si>
    <t>Per-MWh</t>
  </si>
  <si>
    <t>Raised</t>
  </si>
  <si>
    <t xml:space="preserve"> 'As of' date</t>
  </si>
  <si>
    <t>Spreadsheet</t>
  </si>
  <si>
    <t>Tab</t>
  </si>
  <si>
    <t>Range</t>
  </si>
  <si>
    <t>Represents</t>
  </si>
  <si>
    <t>Purpose</t>
  </si>
  <si>
    <t>Used directly in model?</t>
  </si>
  <si>
    <t>Used indirectly in model?</t>
  </si>
  <si>
    <t>Data source</t>
  </si>
  <si>
    <t>Correctly transcribed?</t>
  </si>
  <si>
    <t>Data</t>
  </si>
  <si>
    <t>J:K, M:N, P:U</t>
  </si>
  <si>
    <t>See below</t>
  </si>
  <si>
    <t>No</t>
  </si>
  <si>
    <t>Yes</t>
  </si>
  <si>
    <t>Copied from Data_input with noted manual adjustments</t>
  </si>
  <si>
    <t>Data_input</t>
  </si>
  <si>
    <t>J:Y</t>
  </si>
  <si>
    <t>Provides demand, DG, grid generation, expenditure on each of these, interconnection charges, energy prices, transport costs - all by year, region and type.</t>
  </si>
  <si>
    <t>Produced by the R code, eventually forms the mainstay of the input tables to the model</t>
  </si>
  <si>
    <t>bb_model_data.csv' (itself generated by R code)</t>
  </si>
  <si>
    <t>Data undeflated</t>
  </si>
  <si>
    <t>BB:BC</t>
  </si>
  <si>
    <t>Discount factors</t>
  </si>
  <si>
    <t>Discounting</t>
  </si>
  <si>
    <t>Consistent with those used elsewhere in the model</t>
  </si>
  <si>
    <t>Recent_transmission_charges</t>
  </si>
  <si>
    <t>A:K</t>
  </si>
  <si>
    <t>Working towards Column X, which holds a modified version of historical RCPD charges</t>
  </si>
  <si>
    <t>To reconstruct historical RCPD charges for display purposes</t>
  </si>
  <si>
    <t>R</t>
  </si>
  <si>
    <t>AD4:AD16, AI4:AI16</t>
  </si>
  <si>
    <t>Column AM holds the rate of a 'RCPD-like' charge that would have recovered the same amount as the actual charge - discounted, allowing for alignment of charging and measurement periods, and with a further discount for the delay between charging and measurement</t>
  </si>
  <si>
    <t>AQ4:AR16</t>
  </si>
  <si>
    <t>AD19:AF32, AS19:AV32</t>
  </si>
  <si>
    <t>?</t>
  </si>
  <si>
    <t>No, so not checked</t>
  </si>
  <si>
    <t>AA34:AE45</t>
  </si>
  <si>
    <t>DG</t>
  </si>
  <si>
    <t>A:H</t>
  </si>
  <si>
    <t>Amount of DG (MW)</t>
  </si>
  <si>
    <t>Required for model</t>
  </si>
  <si>
    <t>L:N</t>
  </si>
  <si>
    <t>Maps region numbers to regions</t>
  </si>
  <si>
    <t>Geography</t>
  </si>
  <si>
    <t>R:U</t>
  </si>
  <si>
    <t>ICPs</t>
  </si>
  <si>
    <t>All</t>
  </si>
  <si>
    <t>ICPs per node</t>
  </si>
  <si>
    <t>Used in various places as a divisor</t>
  </si>
  <si>
    <t>Earnings</t>
  </si>
  <si>
    <t>A:F</t>
  </si>
  <si>
    <t xml:space="preserve"> 'Labour market earnings'</t>
  </si>
  <si>
    <t>P:S</t>
  </si>
  <si>
    <t>A:R</t>
  </si>
  <si>
    <t>U:Y</t>
  </si>
  <si>
    <t>AA:AD</t>
  </si>
  <si>
    <t>IC</t>
  </si>
  <si>
    <t>B:E</t>
  </si>
  <si>
    <t>Maps regions to RCPD regions</t>
  </si>
  <si>
    <t>All to do with the current interconnection charge</t>
  </si>
  <si>
    <t>G:M</t>
  </si>
  <si>
    <t>U:X</t>
  </si>
  <si>
    <t>Price_means_and_variances</t>
  </si>
  <si>
    <t>A:L</t>
  </si>
  <si>
    <t>O1:AH17</t>
  </si>
  <si>
    <t>Actually a valuised version of a pivot table on columns A:L, with missing values filled in with nominal replacement values.</t>
  </si>
  <si>
    <t>AA19:AE33</t>
  </si>
  <si>
    <t>Model_data_pt</t>
  </si>
  <si>
    <t>Scarcity</t>
  </si>
  <si>
    <t>Model_data_generation.xlsx</t>
  </si>
  <si>
    <t>N, Q:U</t>
  </si>
  <si>
    <t>Same as 'Model_data_load'</t>
  </si>
  <si>
    <t>SRMC</t>
  </si>
  <si>
    <t>Model_data_working</t>
  </si>
  <si>
    <t>(Not checked, as we were advised this is no longer used)</t>
  </si>
  <si>
    <t>LRMC_Calcs</t>
  </si>
  <si>
    <t>Rows 6-298. Cols B-D</t>
  </si>
  <si>
    <t>Complete list of plants, for each year</t>
  </si>
  <si>
    <t xml:space="preserve"> 'The main sheet. Where plant costs are estimated (using MBIE assmptions) and the data is collected on expected potential MW of output during peak, shoulder and off peak periods (defined as the top 1600, subsequent 3075, and final 12875 trading periods).  
[pk… = peak, sh… = shoulder, off…. = off-peak]
Note bb = Model (augmented) 'backbone' nodes.'</t>
  </si>
  <si>
    <t>Yes, assuming the pivot table on the All sheet is pointed back at this copy of LRMC_Calcs</t>
  </si>
  <si>
    <t>2016 GEM input data in "Generation_costs_based_on_GEM_2016_input_data.xlsx".</t>
  </si>
  <si>
    <t>Yes. (As a sense check, also confirmed that there have been no significant new generation / decommissionings since the 2016 dataset was prepared. Nor is any new generation currently committed.) (Wait, the Todd peaker is underway)</t>
  </si>
  <si>
    <t>Ditto, G-J, L-S, W-X, Z-AA, AQ-AR</t>
  </si>
  <si>
    <t>Various plant parameters</t>
  </si>
  <si>
    <t>Yes (a few minor changes of no consequence)</t>
  </si>
  <si>
    <t>CO:DI</t>
  </si>
  <si>
    <t>Fuel costs from EDGS scenarios</t>
  </si>
  <si>
    <t>EDGS. Carbon, coal and oil are from "electricity-demand-generation-scenarios-2016-assumptions-summary.xlsx", gas is from "electricity-demand-generation-scenarios-summary-2016-results".</t>
  </si>
  <si>
    <t>D2</t>
  </si>
  <si>
    <t xml:space="preserve"> 'post tax real discount rate'</t>
  </si>
  <si>
    <t>Bus_to_node</t>
  </si>
  <si>
    <t xml:space="preserve"> 'maps points of connection of generating plant to the aggregated backbone 'Nodes' used in the model'</t>
  </si>
  <si>
    <t>Yes (but see above)</t>
  </si>
  <si>
    <t>EDGS_Assumptions</t>
  </si>
  <si>
    <t>(Not checked, as we were advised that 'the detail of this is not used… [it] provides information about plant that is in the GEM list but not the EDGS list. ')</t>
  </si>
  <si>
    <t>Plant_Names</t>
  </si>
  <si>
    <t>A:E</t>
  </si>
  <si>
    <t xml:space="preserve"> 'to match MBIE data on plants to simpler GEM names'</t>
  </si>
  <si>
    <t>H:M</t>
  </si>
  <si>
    <t>Some kind of lookup table for new plant details?</t>
  </si>
  <si>
    <t>O:T</t>
  </si>
  <si>
    <t>Some kind of lookup table for existing plant details?</t>
  </si>
  <si>
    <t>Batteries - levelised</t>
  </si>
  <si>
    <t>B2:B3</t>
  </si>
  <si>
    <t>Breakdown of the year into periods</t>
  </si>
  <si>
    <t xml:space="preserve"> 'Jointly - inform and calculate model assumptions that reflect on costs of batteries. 
The number used from these calculations is a levelised cost of batteries - 'LRMC' style - assuming batteries run duirng shoulders and peaks and charged at off-peak. 
The assumptions for battery costs are from a 'technology costs' spreadsheet that Brian K provided.'</t>
  </si>
  <si>
    <t>By assumptions</t>
  </si>
  <si>
    <t>B6</t>
  </si>
  <si>
    <t>Consistent with other input files</t>
  </si>
  <si>
    <t>Row 19. Cols A:H, S:U</t>
  </si>
  <si>
    <t>Parameters of battery operation</t>
  </si>
  <si>
    <t>The key parameters here are capital cost, FO&amp;M and capacity factor, which are copied from 'Batteries (network)' tab, which in turn sets out their working. Capital cost is derived from media sources with some assumptions, FO&amp;M is by assumption, capacity factor is from the media source (as MWh/MW).</t>
  </si>
  <si>
    <t>Batteries (network)</t>
  </si>
  <si>
    <t>B6:B10, B13:B18, B27</t>
  </si>
  <si>
    <t>Calculations re batteries</t>
  </si>
  <si>
    <t>See 'Batteries levelised' above</t>
  </si>
  <si>
    <t>TOU prices</t>
  </si>
  <si>
    <t>Rows 16 and down. Cols A:C, E, H, K, Q, S, V, Y, AA, AC, AD, AF, AG, AI, AJ</t>
  </si>
  <si>
    <t>We have not found any contribution from this sheet to cell D35 in the 'batteries - levelised' sheet, 
and therefore have not checked this sheet.</t>
  </si>
  <si>
    <t>D4:O282</t>
  </si>
  <si>
    <t>Modelled transmission charges</t>
  </si>
  <si>
    <t>For calculating AoB shares</t>
  </si>
  <si>
    <t>Provided by the Authority</t>
  </si>
  <si>
    <t>Not checked - can check if data source provided</t>
  </si>
  <si>
    <t>Transpower projected charges</t>
  </si>
  <si>
    <t>D5:D16, G17:G26</t>
  </si>
  <si>
    <t>Forecast interconnection revenue</t>
  </si>
  <si>
    <t>For projecting transmission charges forwards</t>
  </si>
  <si>
    <t>Pasted in from "Revenue Model.xlsm"</t>
  </si>
  <si>
    <t>E5:E26</t>
  </si>
  <si>
    <t>Forecast HVDC revenue</t>
  </si>
  <si>
    <t>Major Capex</t>
  </si>
  <si>
    <t>AG1</t>
  </si>
  <si>
    <t>Cost of undergrounding</t>
  </si>
  <si>
    <t>Undergrounding scenario</t>
  </si>
  <si>
    <t>By assumption</t>
  </si>
  <si>
    <t>AZ8:BA16</t>
  </si>
  <si>
    <t>Revenue for major and listed capex, to 2030</t>
  </si>
  <si>
    <t>BM, BP, BS, BV, BY</t>
  </si>
  <si>
    <t>Expenditure on specific projects, from 2029</t>
  </si>
  <si>
    <t>Pasted in from "RT01 Expenditure Forecasts.xlsx"</t>
  </si>
  <si>
    <t>How is the calculation carried out?</t>
  </si>
  <si>
    <t>Correctly executed?</t>
  </si>
  <si>
    <t>Comments</t>
  </si>
  <si>
    <t>Model data</t>
  </si>
  <si>
    <t>Main data flow from 'Data_input' to 'Model_data'. 
For details, see 'Cols of Model_data_load' tab.</t>
  </si>
  <si>
    <t>YES</t>
  </si>
  <si>
    <t>N/A</t>
  </si>
  <si>
    <t>Calculations based on other cells in the sheet, and various other sheets</t>
  </si>
  <si>
    <t>Data deflated</t>
  </si>
  <si>
    <t>A:AW</t>
  </si>
  <si>
    <t>AX:BG</t>
  </si>
  <si>
    <t>Calculations based on raw data in preceding columns</t>
  </si>
  <si>
    <t>Copy from LoadPIVOT</t>
  </si>
  <si>
    <t>LoadPIVOT</t>
  </si>
  <si>
    <t>Pivot table on Data sheet</t>
  </si>
  <si>
    <t>A:I, L, O, V:AB</t>
  </si>
  <si>
    <t>Calculations based on other cells in the sheet</t>
  </si>
  <si>
    <t>AC:AF</t>
  </si>
  <si>
    <t>Lookups from other sheets</t>
  </si>
  <si>
    <t>Cells around W1060</t>
  </si>
  <si>
    <t>No - therefore not checked</t>
  </si>
  <si>
    <t>A:I, Z:AF</t>
  </si>
  <si>
    <t>Timing</t>
  </si>
  <si>
    <t>AO34</t>
  </si>
  <si>
    <t>The relationship between measurement period and payment period in status quo transmission charge</t>
  </si>
  <si>
    <t>To correctly model the price signal delivered by the status quo transmission charge</t>
  </si>
  <si>
    <t>Yes (but not other cells in this tab)</t>
  </si>
  <si>
    <t>AQ38</t>
  </si>
  <si>
    <t>S:Y</t>
  </si>
  <si>
    <t>Column X holds a modified version of historical RCPD charges</t>
  </si>
  <si>
    <t>At least broadly</t>
  </si>
  <si>
    <t>AE4:AH16, AJ4:AM16</t>
  </si>
  <si>
    <t>Ditto, with some references to other sheets</t>
  </si>
  <si>
    <t>AG19:AQ32</t>
  </si>
  <si>
    <t>AF34:AH45</t>
  </si>
  <si>
    <t>I:J</t>
  </si>
  <si>
    <t>DG per ICP</t>
  </si>
  <si>
    <t>G:H</t>
  </si>
  <si>
    <t>Labour market earnings per ICP</t>
  </si>
  <si>
    <t>N:R</t>
  </si>
  <si>
    <t>To do with the current interconnection charge</t>
  </si>
  <si>
    <t>PIVOT_means_and_vars</t>
  </si>
  <si>
    <t>Main data flow from 'Data_input' to 'Model_data'. 
For details, see 'Cols of Model_data_generation' tab.</t>
  </si>
  <si>
    <t>Is it a problem that row 63 has been manually zeroed? - John says not a problem</t>
  </si>
  <si>
    <t>Copy from GenPIVOT</t>
  </si>
  <si>
    <t>John says OTA is filtered out because there is no longer any GG there</t>
  </si>
  <si>
    <t>GenPIVOT</t>
  </si>
  <si>
    <t>A:L, M, O, P, V:Z, AB</t>
  </si>
  <si>
    <t>Calculations based on other cells in the sheet and/or in 'Data_input'</t>
  </si>
  <si>
    <t>AA, AC:AF</t>
  </si>
  <si>
    <t>Column AA should be relabelled - I expect this problem extends some way</t>
  </si>
  <si>
    <t>A:AD, row 4</t>
  </si>
  <si>
    <t>To reconstruct historical transmission charges for display purposes</t>
  </si>
  <si>
    <t>AI25:AY37</t>
  </si>
  <si>
    <t>Lagged version of what HVDC charging rate would have been in real terms</t>
  </si>
  <si>
    <t>In my copy of the sheet it is a reference to an external workbook 'BB_model_data_v3.xlsx', but in fact it is meant to be a reference to 'Model_data_load.xlsx'</t>
  </si>
  <si>
    <t>Yes, a direct copy</t>
  </si>
  <si>
    <t>Should fix this external reference</t>
  </si>
  <si>
    <t>AZ25:BA37</t>
  </si>
  <si>
    <t>Real charging rate if HVDC charge had been SIMI, applying a discount to represent the delay in payment</t>
  </si>
  <si>
    <t>Looks like we are gearing up to model historical HAMI charges as SIMI?
Equivalent comments to modelling of historical RCPD-like charge.</t>
  </si>
  <si>
    <t>AI40:AP51</t>
  </si>
  <si>
    <t>Sheet2</t>
  </si>
  <si>
    <t>possible_gen</t>
  </si>
  <si>
    <t>List of potential future generating plant</t>
  </si>
  <si>
    <t>For use in the model</t>
  </si>
  <si>
    <t>Appears to be a copy-and-paste from the 'All' sheet</t>
  </si>
  <si>
    <t>These sheets do accurately reproduce data from the LRMC_Calcs sheet. Some generating plants are deliberately removed.</t>
  </si>
  <si>
    <t>existing_gen</t>
  </si>
  <si>
    <t>List of existing generating plant</t>
  </si>
  <si>
    <t>List of existing and potential future generating plant</t>
  </si>
  <si>
    <t>Used to generate possible_gen and existing_gen</t>
  </si>
  <si>
    <t>Pivot table</t>
  </si>
  <si>
    <t>Rows 6-298. Cols A, E:F, AN:AO, BA:BB</t>
  </si>
  <si>
    <t>Nature and status of plants</t>
  </si>
  <si>
    <t>Lookups from other sheets, basic calculations</t>
  </si>
  <si>
    <t>Yes (formula check and sense check)</t>
  </si>
  <si>
    <t xml:space="preserve">For tidiness, may want to fill up from below into cells BB7:BB8. </t>
  </si>
  <si>
    <t>Ditto, cols T:V</t>
  </si>
  <si>
    <t>Emission factors</t>
  </si>
  <si>
    <t>Ditto, col Y</t>
  </si>
  <si>
    <t>Ditto, col AB</t>
  </si>
  <si>
    <t>Fuel cost growth factor</t>
  </si>
  <si>
    <t>Lookup from data in BF:BI</t>
  </si>
  <si>
    <t>Yes (checked back against source values)</t>
  </si>
  <si>
    <t>Here and elsewhere, I suggest avoiding the practice of using absolute references to cells within a table to represent scalars, e.g. $I$7 means "Gas"</t>
  </si>
  <si>
    <t>Ditto, cols AC-AM</t>
  </si>
  <si>
    <t>LRMC</t>
  </si>
  <si>
    <t xml:space="preserve">1. This calculation recently reviewed and appears more correct now. 2. For tidiness, may want to fill up from below into cells AD7:AE8. </t>
  </si>
  <si>
    <t>Ditto, cols AS:AV</t>
  </si>
  <si>
    <t>Typical output in different load blocks - used to calculate transmission prices perhaps?</t>
  </si>
  <si>
    <t>(Do not contribute to the pivot table in 'All', therefore not checked)</t>
  </si>
  <si>
    <t>Ditto, cols AW:AZ</t>
  </si>
  <si>
    <t>Peak and shoulder yes (given the input data). Off-peak no - it should be lower for peaking generation and higher for intermittent - is it important?</t>
  </si>
  <si>
    <t>Passed on</t>
  </si>
  <si>
    <t>Rows 299 and down, all cols</t>
  </si>
  <si>
    <t>Mostly a repetition of the rows above - but the year changes, fuel and carbon prices change (and hence SRMC and LRMC), and availability changes for some plants</t>
  </si>
  <si>
    <t>Yes (checked by reproducing)</t>
  </si>
  <si>
    <t>BF:BI</t>
  </si>
  <si>
    <t>Fuel cost growth from EDGS scenarios</t>
  </si>
  <si>
    <t>Calculations based on CO:DI</t>
  </si>
  <si>
    <t>B4:C5</t>
  </si>
  <si>
    <t>Continuing the breakdown of the year</t>
  </si>
  <si>
    <t>Yes (through D35)</t>
  </si>
  <si>
    <t>Calculations. Key point is that the 'capacity factor' is actually the ratio of storage MWh / capacity MW, and hence the maximum single discharge.</t>
  </si>
  <si>
    <t>Row 19. Cols I:Q</t>
  </si>
  <si>
    <t>Working towards an LRMC calculation for batteries</t>
  </si>
  <si>
    <t>D35</t>
  </si>
  <si>
    <t>Fixed cost of batteries, spread over output</t>
  </si>
  <si>
    <t>B4, B19, B21, B30</t>
  </si>
  <si>
    <t>Rows 1-14</t>
  </si>
  <si>
    <t>Rows 16 and down. Cols D, F, G, I, J, L:P, R, T, U, W, X, Z, AB, AE, AH, AK</t>
  </si>
  <si>
    <t>Q286</t>
  </si>
  <si>
    <t>Percentage of transmission charges that are AOB in 2022</t>
  </si>
  <si>
    <t>Hard coded into the treatment of transmission charges in the Python code</t>
  </si>
  <si>
    <t>Calculations based on the table above</t>
  </si>
  <si>
    <t>Model_AoB_working</t>
  </si>
  <si>
    <t>Breakdown of AOB by gen/load, region, load type</t>
  </si>
  <si>
    <t>Used in the Python code to model transmission charges</t>
  </si>
  <si>
    <t>Forecast revenue - 2018 real</t>
  </si>
  <si>
    <t>Forecast Transpower revenue excluding specific major capex</t>
  </si>
  <si>
    <t>Formulae based on cols D, E and G in 'Transpower projected charges' sheet</t>
  </si>
  <si>
    <t>major_capex</t>
  </si>
  <si>
    <t>B:F</t>
  </si>
  <si>
    <t>Transpower forecast revenue (additional to the above)</t>
  </si>
  <si>
    <t xml:space="preserve">Formulae based on AZ8:BA16 and columns BM, BP, BS, BV, BY in same sheet </t>
  </si>
  <si>
    <t>P:T</t>
  </si>
  <si>
    <t>Ditto, for WUNI case</t>
  </si>
  <si>
    <t>Formulae based on BM15:BM16 in same sheet</t>
  </si>
  <si>
    <t>AD:AH</t>
  </si>
  <si>
    <t>Ditto, for undergrounding case</t>
  </si>
  <si>
    <t>Formula based on AG1 in same sheet</t>
  </si>
  <si>
    <t>Column description</t>
  </si>
  <si>
    <t>Column name</t>
  </si>
  <si>
    <t>Dataflow</t>
  </si>
  <si>
    <t>Check</t>
  </si>
  <si>
    <t>Also checked that formulae are correctly copied down in each sheet.</t>
  </si>
  <si>
    <t>bb_num</t>
  </si>
  <si>
    <t>Copied through from LoadPIVOT</t>
  </si>
  <si>
    <t>Backbone node</t>
  </si>
  <si>
    <t>bb</t>
  </si>
  <si>
    <t>Mass or large industrial</t>
  </si>
  <si>
    <t>type</t>
  </si>
  <si>
    <t>Pricing year</t>
  </si>
  <si>
    <t>p_yr</t>
  </si>
  <si>
    <t>Measurement year</t>
  </si>
  <si>
    <t>m_yr</t>
  </si>
  <si>
    <t>2 less than p_yr</t>
  </si>
  <si>
    <t>Expenditure shares (pk)</t>
  </si>
  <si>
    <t>pk_s</t>
  </si>
  <si>
    <t>Peak-time energy expenditure, divided by total expenditure for all load blocks, for that year, node and (load) type</t>
  </si>
  <si>
    <t>Expenditure shares (pk off-grid/DG)</t>
  </si>
  <si>
    <t>dg_s</t>
  </si>
  <si>
    <t>Peak-time DG expenditure, divided by total expenditure for all load blocks, for that year, node and (load) type</t>
  </si>
  <si>
    <t>Expenditure shares (shoulder)</t>
  </si>
  <si>
    <t>sh_s</t>
  </si>
  <si>
    <t>Shoulder expenditure divided by total expenditure for all load blocks, for that year, node and (load) type</t>
  </si>
  <si>
    <t>Expenditure shares (pk off-peak)</t>
  </si>
  <si>
    <t>off_s</t>
  </si>
  <si>
    <t>Off-peak expenditure divided by total expenditure for all load blocks, for that year, node and (load) type</t>
  </si>
  <si>
    <t>Price - inclusive of interconnection charges, peak</t>
  </si>
  <si>
    <t>pk_p</t>
  </si>
  <si>
    <t>Peak-time energy expenditure, divided by peak-time demand. Deflated</t>
  </si>
  <si>
    <t>Price - inclusive of interconnection charges, off-grid/DG = grid ex interconnection</t>
  </si>
  <si>
    <t>dg_p</t>
  </si>
  <si>
    <t>Peak-time energy expenditure minus approx interconnection charge, all divided by peak-time demand. Deflated</t>
  </si>
  <si>
    <t>Generation</t>
  </si>
  <si>
    <t>Price - inclusive of interconnection charges, shoulder</t>
  </si>
  <si>
    <t>sh_p</t>
  </si>
  <si>
    <t>Shoulder energy expenditure, divided by shoulder demand. Deflated</t>
  </si>
  <si>
    <t>Price - inclusive of interconnection charges, off peak</t>
  </si>
  <si>
    <t>off_p</t>
  </si>
  <si>
    <t>Off-peak energy expenditure, divided by off-peak demand. Deflated</t>
  </si>
  <si>
    <t>Quantities (MWh)</t>
  </si>
  <si>
    <t>pk_q</t>
  </si>
  <si>
    <t>Sum of offtake during peak</t>
  </si>
  <si>
    <t>dg_q</t>
  </si>
  <si>
    <t>Sum of DG injection during peak</t>
  </si>
  <si>
    <t>sh_q</t>
  </si>
  <si>
    <t>Sum of net offtake during shoulder</t>
  </si>
  <si>
    <t>off_q</t>
  </si>
  <si>
    <t>Sum of net offtake during off-peak</t>
  </si>
  <si>
    <t>Expenditure (total) per ICP</t>
  </si>
  <si>
    <t>exp_per_icp</t>
  </si>
  <si>
    <t>exp_all / icp</t>
  </si>
  <si>
    <t>Expenditure total</t>
  </si>
  <si>
    <t>exp_all</t>
  </si>
  <si>
    <t>Sum of energy price * energy quantity and DG price * DG quantity. Deflated</t>
  </si>
  <si>
    <t>icp</t>
  </si>
  <si>
    <t>From the ICPs sheet</t>
  </si>
  <si>
    <t>Maximum observed DG MW</t>
  </si>
  <si>
    <t>dg_max</t>
  </si>
  <si>
    <t>From the DG sheet</t>
  </si>
  <si>
    <t>Stats NZ LEED earnings per ICP</t>
  </si>
  <si>
    <t>earn_icp</t>
  </si>
  <si>
    <t>From the Earnings sheet</t>
  </si>
  <si>
    <t>Is it a problem that this quantity is provided at the region/year level, rather than the region/year/(demand) type level? - John says not</t>
  </si>
  <si>
    <t>dg_max/ICPs</t>
  </si>
  <si>
    <t>dg_icp</t>
  </si>
  <si>
    <t>dg_max / icp</t>
  </si>
  <si>
    <t>Transport prices (separation/ LCE)</t>
  </si>
  <si>
    <t>pk_pt</t>
  </si>
  <si>
    <t>Sum of transport price during peak</t>
  </si>
  <si>
    <t>dg_pt</t>
  </si>
  <si>
    <t>sh_pt</t>
  </si>
  <si>
    <t>Sum of transport price during shoulder</t>
  </si>
  <si>
    <t>off_pt</t>
  </si>
  <si>
    <t>Sum of transport price during off-peak</t>
  </si>
  <si>
    <t>interconnection price</t>
  </si>
  <si>
    <t>pk_i</t>
  </si>
  <si>
    <t>pk_ic / pk_q</t>
  </si>
  <si>
    <t>The price of an RCPD-like charge that would recover the revenue 'pk_ic'. See comment on 'Calculations' sheet.</t>
  </si>
  <si>
    <t>dg_i</t>
  </si>
  <si>
    <t>Nil</t>
  </si>
  <si>
    <t>sh_i</t>
  </si>
  <si>
    <t>off_i</t>
  </si>
  <si>
    <t>interconnection charge</t>
  </si>
  <si>
    <t>pk_ic</t>
  </si>
  <si>
    <t>Lookup from column W of 'Recent_transmission_charges', modified by cell AO34 of 'Timing' and a discount factor</t>
  </si>
  <si>
    <t>This is supposed to be the amount of real IC revenue returned by the RCPD charge, less a discount factor to allow for the delay in the charge. See comment on 'Calculations' sheet.</t>
  </si>
  <si>
    <t>dg_ic</t>
  </si>
  <si>
    <t>sh_ic</t>
  </si>
  <si>
    <t>off_ic</t>
  </si>
  <si>
    <t>generation price (ex transport)</t>
  </si>
  <si>
    <t>pk_pg</t>
  </si>
  <si>
    <t>pk_p - pk_pt - pk_i</t>
  </si>
  <si>
    <t>dg_pg</t>
  </si>
  <si>
    <t>dg_p - dg_pt</t>
  </si>
  <si>
    <t>sh_pg</t>
  </si>
  <si>
    <t>sh_p - sh_pt</t>
  </si>
  <si>
    <t>off_pg</t>
  </si>
  <si>
    <t>off_p - off_pt</t>
  </si>
  <si>
    <t>grid exit/nodal price (ex interconnection charge)</t>
  </si>
  <si>
    <t>pk_px</t>
  </si>
  <si>
    <t>pk_p - pk_i</t>
  </si>
  <si>
    <t>dg_px</t>
  </si>
  <si>
    <t>sh_px</t>
  </si>
  <si>
    <t>off_px</t>
  </si>
  <si>
    <t>real expenditure</t>
  </si>
  <si>
    <t>pk_e</t>
  </si>
  <si>
    <t>pk_s * exp_all</t>
  </si>
  <si>
    <t>dg_e</t>
  </si>
  <si>
    <t>dg_s * exp_all</t>
  </si>
  <si>
    <t>sh_e</t>
  </si>
  <si>
    <t>sh_s * exp_all</t>
  </si>
  <si>
    <t>off_e</t>
  </si>
  <si>
    <t>off_s * exp_all</t>
  </si>
  <si>
    <t>Volume weighted mean transport cost (ratio of nodal price to average generation revenue)</t>
  </si>
  <si>
    <t>pk_pt_mu</t>
  </si>
  <si>
    <t>1st col of 1st block of 1st half of table P:AH of 'Price_means_and_variances'</t>
  </si>
  <si>
    <t>dg_pt_mu</t>
  </si>
  <si>
    <t>sh_pt_mu</t>
  </si>
  <si>
    <t>2nd col of 1st block of 1st half of table P:AH of 'Price_means_and_variances'</t>
  </si>
  <si>
    <t>off_pt_mu</t>
  </si>
  <si>
    <t>3rd col of 1st block of 1st half of table P:AH of 'Price_means_and_variances'</t>
  </si>
  <si>
    <t>Volume weighted mean transport cost (ratio of nodal price to average generation revenue) during periods of local scarity (net metered load at node)</t>
  </si>
  <si>
    <t>pk_s_pt_mu</t>
  </si>
  <si>
    <t>1st col of 2nd block of 1st half of table P:AH of 'Price_means_and_variances'</t>
  </si>
  <si>
    <t>dg_s_pt_mu</t>
  </si>
  <si>
    <t>sh_s_pt_mu</t>
  </si>
  <si>
    <t>2nd col of 2nd block of 1st half of table P:AH of 'Price_means_and_variances'</t>
  </si>
  <si>
    <t>off_s_pt_mu</t>
  </si>
  <si>
    <t>3rd col of 2nd block of 1st half of table P:AH of 'Price_means_and_variances'</t>
  </si>
  <si>
    <t>Volume weighted mean transport cost (ratio of nodal price to average generation revenue) during periods of local scarity (net metered generation at node)</t>
  </si>
  <si>
    <t>pk_ns_pt_mu</t>
  </si>
  <si>
    <t>1st col of 3rd block of 1st half of table P:AH of 'Price_means_and_variances'</t>
  </si>
  <si>
    <t>dg_ns_pt_mu</t>
  </si>
  <si>
    <t>sh_ns_pt_mu</t>
  </si>
  <si>
    <t>2nd col of 3rd block of 1st half of table P:AH of 'Price_means_and_variances'</t>
  </si>
  <si>
    <t>off_ns_pt_mu</t>
  </si>
  <si>
    <t>3rd col of 3rd block of 1st half of table P:AH of 'Price_means_and_variances'</t>
  </si>
  <si>
    <t>Volume weighted std deviation transport cost (ratio of nodal price to average generation revenue)</t>
  </si>
  <si>
    <t>pk_pt_sd</t>
  </si>
  <si>
    <t>1st col of 1st block of 2nd half of table P:AH of 'Price_means_and_variances'</t>
  </si>
  <si>
    <t>dg_pt_sd</t>
  </si>
  <si>
    <t>sh_pt_sd</t>
  </si>
  <si>
    <t>2nd col of 1st block of 2nd half of table P:AH of 'Price_means_and_variances'</t>
  </si>
  <si>
    <t>off_pt_sd</t>
  </si>
  <si>
    <t>3rd col of 1st block of 2nd half of table P:AH of 'Price_means_and_variances'</t>
  </si>
  <si>
    <t>Volume weighted std deviation transport cost (ratio of nodal price to average generation revenue) during periods of local scarity (net metered load at node)</t>
  </si>
  <si>
    <t>pk_s_pt_sd</t>
  </si>
  <si>
    <t>1st col of 2nd block of 2nd half of table P:AH of 'Price_means_and_variances'</t>
  </si>
  <si>
    <t>dg_s_pt_sd</t>
  </si>
  <si>
    <t>sh_s_pt_sd</t>
  </si>
  <si>
    <t>2nd col of 2nd block of 2nd half of table P:AH of 'Price_means_and_variances'</t>
  </si>
  <si>
    <t>off_s_pt_sd</t>
  </si>
  <si>
    <t>3rd col of 2nd block of 2nd half of table P:AH of 'Price_means_and_variances'</t>
  </si>
  <si>
    <t>Volume weighted std deviation transport cost (ratio of nodal price to average generation revenue) during periods of local scarity (net metered generation at node)</t>
  </si>
  <si>
    <t>pk_ns_pt_sd</t>
  </si>
  <si>
    <t>1st col of 3rd block of 2nd half of table P:AH of 'Price_means_and_variances'</t>
  </si>
  <si>
    <t>dg_ns_pt_sd</t>
  </si>
  <si>
    <t>sh_ns_pt_sd</t>
  </si>
  <si>
    <t>2nd col of 3rd block of 2nd half of table P:AH of 'Price_means_and_variances'</t>
  </si>
  <si>
    <t>off_ns_pt_sd</t>
  </si>
  <si>
    <t>3rd col of 3rd block of 2nd half of table P:AH of 'Price_means_and_variances'</t>
  </si>
  <si>
    <t>Probability of a period of local/nodel scarcity</t>
  </si>
  <si>
    <t>pk_theta</t>
  </si>
  <si>
    <t>From the Scarcity sheet</t>
  </si>
  <si>
    <t>dg_theta</t>
  </si>
  <si>
    <t>sh_theta</t>
  </si>
  <si>
    <t>off_theta</t>
  </si>
  <si>
    <t>Interconnection revenue per unit of demand</t>
  </si>
  <si>
    <t>pk_pr</t>
  </si>
  <si>
    <t>Lookup from column AM of 'Recent_transmission_charges'</t>
  </si>
  <si>
    <t>This is the rate of the simplified 'RCPD-like' charge levied on the peak load block in real terms, less a discount factor to allow for the delay in the charge. See comment on 'Calculations' sheet.</t>
  </si>
  <si>
    <t>dg_pr</t>
  </si>
  <si>
    <t>sh_pr</t>
  </si>
  <si>
    <t>off_pr</t>
  </si>
  <si>
    <t>Interconnection revenue paid</t>
  </si>
  <si>
    <t>pk_rev</t>
  </si>
  <si>
    <t>pk_pr * pk_q</t>
  </si>
  <si>
    <t>This is the amount of real IC revenue returned by the simplified 'RCPD-like' charge levied on the peak load block, less a discount factor to allow for the delay in the charge. See comment on 'Calculations' sheet.</t>
  </si>
  <si>
    <t>dg_rev</t>
  </si>
  <si>
    <t>sh_rev</t>
  </si>
  <si>
    <t>off_rev</t>
  </si>
  <si>
    <t>Copied through from GenPIVOT</t>
  </si>
  <si>
    <t>Peak-time energy expenditure, divided by peak-time injection. Deflated</t>
  </si>
  <si>
    <t>Peak-time energy expenditure minus interconnection charge, all divided by peak-time injection. Deflated</t>
  </si>
  <si>
    <t>Shoulder energy expenditure, divided by shoulder injection. Deflated</t>
  </si>
  <si>
    <t>Off-peak energy expenditure, divided by off-peak injection. Deflated</t>
  </si>
  <si>
    <t>Sum of generation at peak</t>
  </si>
  <si>
    <t>Sum of generation during shoulder</t>
  </si>
  <si>
    <t>Sum of generation during off-peak</t>
  </si>
  <si>
    <t>C.f. load, is nonzero</t>
  </si>
  <si>
    <t>Should this not be set to nil, as dg_max is set to nil? - John says in theory yes, but this column is not used</t>
  </si>
  <si>
    <t>Lookup from column BA of 'Recent_transmission_charges', with a discount factor</t>
  </si>
  <si>
    <t>The discounted rate of a SIMI charge. See comment on 'Calculations' sheet.</t>
  </si>
  <si>
    <t>Nil - I think this should be pk_i? John says yes but he does not use this column</t>
  </si>
  <si>
    <t>pk_i * pk_q</t>
  </si>
  <si>
    <t>This is supposed to be the amount of real HVDC revenue, less a discount factor to allow for the delay in the charge. See comment on 'Calculations' sheet.</t>
  </si>
  <si>
    <t>Nil - I think this should be sh_i * sh_q? John says yes but he does not use this column</t>
  </si>
  <si>
    <t>Nil - I think this should be off_i * off_q? John says yes but he does not use this column</t>
  </si>
  <si>
    <t>Lookup from column AY of 'Recent_transmission_charges'</t>
  </si>
  <si>
    <t>Simulated HVDC charging rate. See comment on 'Calculations' sheet.</t>
  </si>
  <si>
    <t>Simulated HVDC charge. See comment on 'Calculations' sheet.</t>
  </si>
  <si>
    <t>pk_pr * sh_q</t>
  </si>
  <si>
    <t>"</t>
  </si>
  <si>
    <t>pk_pr * off_q</t>
  </si>
  <si>
    <t>See tabs prefixed 'BB data'</t>
  </si>
  <si>
    <t>Query</t>
  </si>
  <si>
    <t>Resolution</t>
  </si>
  <si>
    <t xml:space="preserve">Am I correct in believing that the model assumes that consumption decisions are made based on a price signal that consists of:
the wholesale price, plus
(in the RCPD scenario) the RCPD charge smeared over 1600 peak periods, or
(under the proposal) combined transmission charges smeared over all periods in a year?
If so, is it actually reasonable to assume that mass market consumption decisions at peak times are affected by RCPD charges? How does this gel with the reality in which mass market consumers do not face time-of-use network charges (and in fact most mass market consumers do not face time-of-use charges at all)? </t>
  </si>
  <si>
    <t>(Comment:) I know of no basis for modelling benefits (and hence charges) as proportional to LCE shares. This is not how the AOB charge would work. If the CBA is to use LCE shares as a proxy for the actual allocation method that the Authority is proposing (which uses vSPD, I believe), then it should show that the two approaches to allocating AOB charges produce similar results (illustrating this with actual numbers).</t>
  </si>
  <si>
    <t>(Comment:) It is assumed that if an asset was subject to the AOB charge, then 100% of its revenue requirement would be recovered from beneficiaries. This could result in beneficiaries (individually and collectively) being required to pay more for an investment than they benefited from it.
Tim responded: "The model assumes that grid investments are efficient, so the total benefits of the grid investment will exceed its costs. And each beneficiary’s benefits will also exceed its costs. Does this answer the question. Or perhaps I am failing to understand what you are getting at?"
I responded: "The assumption is wrong. In order for an investment to pass the grid investment test, it is not necessary for benefits to exceed costs. Costs will likely exceed benefits early in the life of a reliability investment (and possibly over the entire life of the investment). For instance, if UNI consumers are charged the full cost of the NAaN project, they will be paying considerably in excess of their benefit (especially in the 2020s, and probably over the entire horizon). "</t>
  </si>
  <si>
    <t>(Comment:) It is assumed that almost all Transpower's costs would be assigned to specific assets and recovered from the beneficiaries of those assets. In fact, previous rounds of work have shown that a substantial proportion of Transpower's costs are not asset-specific, or are specific to assets that would not be subject to the AOB charge.</t>
  </si>
  <si>
    <t>Do you agree that the consumer welfare calculated is largely a wealth transfer rather than an economic benefit, and that the actual consumer surplus is rather smaller in magnitude and probably negative? In particular, do you agree that the first term of the welfare measure is a wealth transfer, reflecting lower or higher  p on the same q?
...
I remain of the view that the 'CBA' does count wealth transfers as net benefits.
To see this, consider that the consumer welfare used is defined as the amount of money which consumers would be willing to pay to receive the proposal rather than the status quo. Consumers wish to receive wealth transfers and would be willing to pay an equal amount to do so; thus, a wealth transfer of $X translates more or less directly to a consumer welfare increase of $X.
Perhaps an example will help. Suppose all prices in the model decreased by $10/MWh, for all consumers, at all times, in all years. Suppose further that all demand was perfectly inelastic and so there was no corresponding increase in quantity. 
Is there an allocative efficiency gain? Clearly not, with no elasticity and no changes to Q. The net economic benefit is nil.
Is there an increase in the Sense consumer welfare measure? There sure is - billions of dollars PV! 
...
[Spreadsheet 'CBA_core_result.xlsx] I have aimed to identify the wealth transfer from generators to consumers in this scenario and to show that it is numerically quite similar to the consumer welfare effect calculated by Sense - my point being that I believe the latter is largely driven by the former. [Does Sense agree?]</t>
  </si>
  <si>
    <t xml:space="preserve">How do the assumed elasticities translate into 'MW of demand response at peak time'?  Based on the 'Demand' model run, the answer is that the model deems that RCPD results in:
76 GWh of demand response, and 90 GWh of discretionary DG, in the peak block in 2022 - increasing to
115 GWh of demand response, and 119 GWh of discretionary DG, in the peak block in 2040.
Assuming these actions are concentrated over 400 trading periods, they translate to:
380 MW of demand response, and 450 MW of discretionary DG, in the top 400 TPs in 2022 - increasing to
575 MW of demand response, and 597 MW of discretionary DG, in the top 400 TPs in 2040.
An enormous demand response, really - far beyond what I believe currently occurs in reality. If this is really the effect that RCPD has or will have, then the $1.5B allocative efficiency gain from removing it starts to look quite reasonable.
So I would ask:
Does Sense agree that this is what the model is saying?
During today's meeting, John said he did not agree with the conversion from GWh to MW above, because it is not valid to draw conclusions about what is happening in the top 400 TPs based on a model with a peak block of 1600 TPs. If this is correct, is it sustainable to go on using a model with such a broad peak block?
If this is what the model is saying, do we agree with it? Is it reasonable to suppose that by 2022, there will be 800 MW of D and DG resources reacting to RCPD on a regular basis - over and above the peak time demand response that would be still be present even under the proposal? Does NZ even have 450 MW of discretionary DG - if so, what and where is it?
If we do not agree, do we need to take another look at the elasticity assumptions? Are they correctly calculated and appropriately applied? </t>
  </si>
  <si>
    <r>
      <t>John has sent some material on LCE which I will check... the accompanying writeup makes it really stark that the CBA is (at least in this case) measuring wealth transfers from generators to consumers, rather than economic benefits. I quote:</t>
    </r>
    <r>
      <rPr>
        <i/>
        <sz val="11"/>
        <color theme="1"/>
        <rFont val="Calibri"/>
        <family val="2"/>
        <scheme val="minor"/>
      </rPr>
      <t xml:space="preserve">
"Any allocation of the LCE to consumers will improve consumer welfare."
"[Under the proposal] the LCE allocation would no longer include a substantial allocation of the LCE to South Island generators that currently pay the HVDC charge. As a result, consumer welfare is expected to be $44 million higher under the proposed LCE allocation compared with a continuation of current approach to allocating the LCE. This reflects the increased amount of the LCE allocated to load."</t>
    </r>
    <r>
      <rPr>
        <sz val="11"/>
        <color theme="1"/>
        <rFont val="Calibri"/>
        <family val="2"/>
        <scheme val="minor"/>
      </rPr>
      <t xml:space="preserve">
If you share my concern, you might like to ask John whether:
(a) the italicised quotes above are just an unfortunate turn of phrase, and the LCE analysis really measures economic benefit - or
(b) the LCE analysis is (as I think) largely driven by wealth transfers. </t>
    </r>
  </si>
  <si>
    <t>(Comment:) The PDP analysis appears to be based on wealth transfers as well - in this case, transfers to the party that would disconnect from the grid if they could not reach an agreement under the PDP, from all other consumers.
The result of the PDP analysis is simply $132,700 per MW of load disconnected per year. This is the amount of money that other consumers must pay, when one customer manages to evade transmission charges by disconnecting.
I had expected, rather, that the PDP analysis would estimate the inefficiency caused when consumers disconnected from the grid. Presumably this would be based on the costs they would incur in the process of setting up a self-sufficient energy supply.</t>
  </si>
  <si>
    <t>The modelling bounds wholesale market prices above at $246/MWh in the peak block (averaged across the entire block), and a lower level in other blocks. These bounds are based on 2008 actuals. Is the Authority comfortable with the implication that wholesale prices will not rise above this level - given that this might send signals to market participants about what to expect?</t>
  </si>
  <si>
    <t>I notice that the area of benefit charge, while initially only 33% of the total modelled transmission charge, heads up fairly steeply - to ~65% within 10 years, 80% within 20 years. (Based on the 'AOB All with major capex' run)
Is this intentional?
One consequence is that the Tiwai smelter's share of transmission charges falls by about two thirds over 20 years from the introduction of AOB (despite its demand being fairly steady).</t>
  </si>
  <si>
    <t>I'm trying to get my head around the handling of DG investment in the model,
Batteries are priced at approx $800/kW initially - annualising to approx. $80/kW per year. Their 'fuel' is essentially free because the difference between overnight and peak prices is enough to pay for the efficiency loss. The RCPD charge is currently $120/kW per year and (if I understand correctly) it is assumed that a battery can hit all RCPD periods. Yet, even if the RCPD charge remains in place, the model does not build batteries until 2040 - by which time their price has fallen to more like $20/kW per year.
How can this be explained? Why would the model not use tech costing $30/kW per year to avoid a cost of $120/kW per year?
I think the problem lies in the mismatch between the number of hours per year in which the battery is assumed to discharge for the purpose of calculating LRMC (100) and the number of hours in the top load block (800). 
The model knows that batteries are economic in 2022 if the price rises to $700/MWh for 100 hours per year, sees that the price in the top load block is well below $700/MWh and concludes that batteries are uneconomic - but what it has not been told is that batteries are also economic if the price rises to $200/MWh for 800 hours per year. Prices in the top load block are above $200/MWh once RCPD is included, so (in a status quo scenario) the investment should proceed. And absolutely it will proceed once the price of batteries drops by a factor of 6.
One might respond 'but the battery owner could not predict which periods would be RCPD periods'. That's fine; just run at peak time on all winter mornings and evenings and you are assured of capturing all the RCPD periods. Fuel is effectively free so why not.
Am I missing something?</t>
  </si>
  <si>
    <t>The argument seems to be that:
 - peak demand would be lower under RCPD (due to the peak price signal) than under AOB
 - therefore more reliability transmission investment would be needed under AOB
 - which would be a substantial economic cost of the proposal.
Surely the counter argument is that under the proposal, the AoB charge would provide a correct incentive for parties to take action to defer reliability investments where it was efficient to do so. This could include:
 - reducing peak demand in import constrained areas
 - building local DG, or for that matter GG
 - accepting a lower level of security
 - some network investment at the distribution level
 - lobbying for inefficient investments not to take place.
Following this argument, the gross cost column should actually be negative.
Am I misinterpreting the situation here?</t>
  </si>
  <si>
    <t>I've been having a look at function gen_aob_update, which assigns AoB charges to generation. I have a few comments here:
as previously mentioned, I am unsure about allocating AoB charges for post-2022 base capex and major capex in proportion to LCE. This would seem sensible if all AoB charges were for assets to alleviate congestion; but in fact the proposal is to charge AoB on all new assets and on O&amp;M on existing assets as well. Some (most?) of these costs are not to relieve congestion out of exporting areas, but simply to allow existing generation to continue to operate. Therefore I think the costs should be shared among all generating regions, even those that are not producing LCE. 
One consequence of allocating AoB charges in proportion to LCE is that the share of AoB charges allocated to generation falls by roughly half in ten years - I am not sure how realistic this is. On the one hand, the HVDC is depreciating; on the other hand, there are HVDC upgrades and other economic investments modelled. 
Perhaps it would make sense to allocate X% of AoB charges in proportion to LCE, Y% smeared across all load, and (100-X-Y)% smeared across all generation? I guess in the absence of a massive accounting exercise, X and Y would need to be arbitrary assumptions.
On a more nitty gritty level - is it deliberate that regions with (pk_s_pt_mu, sh_s_pt_mu, off_s_pt_mu all &gt;1) get a nil share of generation LCE? Because of this feature, there are only four regions that can generate LCE: WKM, BEN, ROX and TWI. And in fact WKM and BEN between them end up paying 80% of all AoB charges on generation, by the end of the modelling horizon. 
And there is a similar dynamic with load - e.g. TWI (ctype=2) gets nil LCE and hence its AoB charge tends to 0 over time.
The smelter's ongoing existence is dependent on nonstop supply from the grid, so it seems wrong that it wouldn't pay at least some AOB charges...</t>
  </si>
  <si>
    <t>When demand is modelled in AoB_All_Major_Capex.py, is it deliberate that Tiwai-specific parameters are not used? (as in Welfare_and_costs.py, where specific betas and gammas are used for Tiwai)</t>
  </si>
  <si>
    <t>John commented: "I have removed the Tiwai adjustment - from the model and from the welfare calculations. It didn't have any noticeable effect and it smacked of exceptionalism. "</t>
  </si>
  <si>
    <t>I understand someone else's checking the elasticities, so I haven't scrutinised them in any great detail. Two naive comments though:
Is it right that the industrial demand is so inelastic? I would have thought at least some industrials would be highly elastic - with peak quantities currently suppressed by response to RCPD - and general operational viability dependent on power being affordable.
For mass market demand, I was surprised by the scale of the cross-elasticity between peak and off-peak. I can't figure out why the removal of RCPD would lead to a rebound in off-peak demand, yet (due to this cross-elasticity), this is what the model shows.</t>
  </si>
  <si>
    <t xml:space="preserve">Just been checking the 'Transport charge adjustment - for demand growth' part of the model. I can see what it is meant to do, but it does have a couple of odd effects:
Price separation develops between the LSI and the rest of the country over time - with average peak prices at Benmore dropping to 80% those at Haywards by 2040. Seems unlikely especially with HVDC investment,
Whakamaru prices are particularly affected by the adjustment (an artifact, I think, of low and changeable net demand?) - with average prices at Whakamaru dropping to 64% those at Haywards by 2040.
I suppose these locational price effects will affect the pattern of generation build. </t>
  </si>
  <si>
    <t>Modelling Tx charges under the status quo (RCPD, HVDC)</t>
  </si>
  <si>
    <t>Julia/Brian?</t>
  </si>
  <si>
    <t>See tab 'BB - ACOT'</t>
  </si>
  <si>
    <r>
      <t>1. I haven't checked the 'potential costs of dispute' workings in bp 1.11- as with the many similar calculations in the CBA - as I have been focusing more on the modelling </t>
    </r>
    <r>
      <rPr>
        <i/>
        <sz val="12"/>
        <color rgb="FF000000"/>
        <rFont val="Calibri"/>
        <family val="2"/>
        <scheme val="minor"/>
      </rPr>
      <t>per se</t>
    </r>
    <r>
      <rPr>
        <sz val="12"/>
        <color rgb="FF000000"/>
        <rFont val="Calibri"/>
        <family val="2"/>
        <scheme val="minor"/>
      </rPr>
      <t>.</t>
    </r>
  </si>
  <si>
    <t>2. The 'avoiding inefficient operation' workings in 1.15-1.24 appear correct.</t>
  </si>
  <si>
    <t>3. At  1.15, perhaps $24K should be described as a 'central estimate' rather than 'midpoint' (clearly it is not the halfway point of the range)</t>
  </si>
  <si>
    <r>
      <t>4. I do wonder if there is an argument that this 10 MW peaker might operate even under the amendment, to avoid the transitional peak charge. (If not, what is the transitional peak charge even </t>
    </r>
    <r>
      <rPr>
        <i/>
        <sz val="12"/>
        <color rgb="FF000000"/>
        <rFont val="Calibri"/>
        <family val="2"/>
        <scheme val="minor"/>
      </rPr>
      <t>for</t>
    </r>
    <r>
      <rPr>
        <sz val="12"/>
        <color rgb="FF000000"/>
        <rFont val="Calibri"/>
        <family val="2"/>
        <scheme val="minor"/>
      </rPr>
      <t>?)</t>
    </r>
  </si>
  <si>
    <t>5. If you wanted to make your life easier, you could simply leave out the 'avoiding inefficient operation' calculation, on the basis that generators would be unlikely to spend large amounts of diesel on wilfully misinterpreting the new ACOT regime. After all the expected net benefit of the change would still be positive.</t>
  </si>
  <si>
    <t>I would be interested to hear the rationale for using consumer surplus for one class of customer and compensating variation for the other - does it come down to some qualitative difference between the two?</t>
  </si>
  <si>
    <t>MUCH OF THIS TAB IS LIKELY OUT OF DATE - MANY OF THE ISSUES BELOW WILL NOW HAVE BEEN RESOLVED OR AT LEAST TAKEN FURTHER</t>
  </si>
  <si>
    <t>Sensitivities in section 9 of the CBA v0.6</t>
  </si>
  <si>
    <t>Construction of the 10 core runs in Table 27 of the CBA v0.6</t>
  </si>
  <si>
    <t>Generation data.xlsx</t>
  </si>
  <si>
    <r>
      <t xml:space="preserve">1. I don't see anything on decommissioning ageing power stations. - This is done later, in the Python code. 2. I have not found a source for pk_shr or sh_shr. (pk_shr looks </t>
    </r>
    <r>
      <rPr>
        <i/>
        <sz val="11"/>
        <color theme="1"/>
        <rFont val="Calibri"/>
        <family val="2"/>
        <scheme val="minor"/>
      </rPr>
      <t>broadly</t>
    </r>
    <r>
      <rPr>
        <sz val="11"/>
        <color theme="1"/>
        <rFont val="Calibri"/>
        <family val="2"/>
        <scheme val="minor"/>
      </rPr>
      <t xml:space="preserve"> appropriate. Noting that sh_shr is used as a multiplier of pk_shr, I don't understand why it's sub-1 for inflexible / intermittent generation? - It has now been set to 1 for geothermal.) 3. Some 'earliest dates' for proposed generation are clearly unrealistically early (e.g. we are now in 2019, nothing is going to get built by 2020). - But this doesn't matter for the CBA result.</t>
    </r>
  </si>
  <si>
    <t>Is it reasonable to assume that the price of diesel for electricity generation will rise in proportion to the oil price in $/barrel? - Probably irrelevant as batteries are modelled as being much more cost effective anyway</t>
  </si>
  <si>
    <t>Data source not provided - but on inspection looks at least broadly correct</t>
  </si>
  <si>
    <t>Model_data_load.xlsx</t>
  </si>
  <si>
    <t>Imputation approach a bit crude - does it matter?
 - My concerns about the data here are minor compared to my concerns about how it is used to calculate LCE and hence forecast AoB charges. See item 19 on 'Methodological queries' sheet.</t>
  </si>
  <si>
    <t>Distribution of energy and transport prices</t>
  </si>
  <si>
    <t>Generation submodel.
Forecasting LCE and hence AoB charges.</t>
  </si>
  <si>
    <t>Probabilities of net import</t>
  </si>
  <si>
    <t>Pricing model</t>
  </si>
  <si>
    <t xml:space="preserve">Comments on this whole area of reconstructing historical RCPD charges:
Clearly there are small discrepancies between actual charges and the two sets of reconstructed charges (pk_rev/pk_pr, pk_ic/pk_i).
Nonetheless these reconstructed charges may be useful for display purposes - so long as it is made clear that they are not the amounts that participants actually paid,
that they include two forms of discounting, and that the prices shown are for a 'RCPD-like' charge based on the modelled peak block, rather than for the actual RCPD charge.
Otherwise it can be expected that participants will become confused.
- These issues appear small relative to the issues around forecasting AoB going forward!
</t>
  </si>
  <si>
    <t>Shares of historic assets.xlsx</t>
  </si>
  <si>
    <t>Ideally this % would change over time based on modelling of the proposed transmission charges. - It does change in the model, this is just an initial value.</t>
  </si>
  <si>
    <t>AoB charge % by POC 050419</t>
  </si>
  <si>
    <t>BE20:BI57</t>
  </si>
  <si>
    <t>Valuised Pivot table based on the table in the 'AoB charge % by POC 050419' sheet</t>
  </si>
  <si>
    <t>(a) Mostly looks good but I don't understand what column F is supposed to represent. It's clearly too small in size to be the entire capex, or the amount recovered to pay for the capex. - It's differences, which are reintegrated later. (b) Should the later stages of WUNI be included here as they are also in the below? - Either one or other is used, so there is no double counting. (c) I can't help wondering whether, or how, the costs of the unapproved investments are being modelled as being allocated under the AoB charge. E.g. presumably the costs of the USI reliability investments would go to USI load...? - The allocation is smeared, there is no attempt to simulate where the cost would fall.</t>
  </si>
  <si>
    <t>Transmission revenue.xlsx</t>
  </si>
  <si>
    <t>Hello John (cc Jo/Tim)</t>
  </si>
  <si>
    <t>(Note this email does not cover model parameters, assumptions or methodology - I will correspond on these separately. Nor does it cover the input data used in the process of estimating the parameters of the demand models.)</t>
  </si>
  <si>
    <t>1. Perhaps you should mention in the report that the analysis predates Turitea being committed.</t>
  </si>
  <si>
    <t>I'm not anticipating raising any further issues around these input data. (Although, when you come to publish the files, I could offer some minor editorial suggestions.)</t>
  </si>
  <si>
    <t>Cheers</t>
  </si>
  <si>
    <t>BB</t>
  </si>
  <si>
    <t>Price cap (as per Table 26 of the CBA v0.6)</t>
  </si>
  <si>
    <t>Note some range references (in R/C format) or tab names may have changed over the versions and not been updated here
Also in some cases I have since learnt the purpose of a range, but have not entered it here.</t>
  </si>
  <si>
    <t>CN:CR</t>
  </si>
  <si>
    <t>Non-specific major capex from 2036</t>
  </si>
  <si>
    <t>Battery assumptions.xlsx</t>
  </si>
  <si>
    <t>Battery assumptions - AoB model</t>
  </si>
  <si>
    <t>C22</t>
  </si>
  <si>
    <t>C73</t>
  </si>
  <si>
    <t>Levelised cost of batteries under an 'arbitrage strategy'</t>
  </si>
  <si>
    <t>Levelised cost of batteries under an 'hybrid strategy'</t>
  </si>
  <si>
    <t>Used in the Python code to model the cost of DS investment</t>
  </si>
  <si>
    <t>Used in the report</t>
  </si>
  <si>
    <t>No but in report</t>
  </si>
  <si>
    <t>No longer used - see separate batteries sheet</t>
  </si>
  <si>
    <t>Mix of media sources and assumptions</t>
  </si>
  <si>
    <t>Batteries cost structure</t>
  </si>
  <si>
    <t>Cost of DG investment</t>
  </si>
  <si>
    <t>C7, C12</t>
  </si>
  <si>
    <t>Formula in cells above</t>
  </si>
  <si>
    <t>C9, C16, C17</t>
  </si>
  <si>
    <t>Battery performance</t>
  </si>
  <si>
    <t>Not checked in detail as it is not used in the model, but appears OK on quick inspection, and appears reasonable in comparison to the number below (i.e. a bit higher)</t>
  </si>
  <si>
    <t>Topic</t>
  </si>
  <si>
    <t>File</t>
  </si>
  <si>
    <t>Used in</t>
  </si>
  <si>
    <t>Variable</t>
  </si>
  <si>
    <t>Source(s)</t>
  </si>
  <si>
    <t>Transcribed correctly?</t>
  </si>
  <si>
    <t xml:space="preserve">Transmission </t>
  </si>
  <si>
    <t>aob_existing_asset_benefit_shares_2022_equal.csv</t>
  </si>
  <si>
    <t>Now obsolete, use Initial_AoB.csv</t>
  </si>
  <si>
    <t>forecast_revenue.csv</t>
  </si>
  <si>
    <t>Most or all</t>
  </si>
  <si>
    <t>tp_rev</t>
  </si>
  <si>
    <t>TP forecast revenue (not including specific major capex)</t>
  </si>
  <si>
    <t>major_capex.csv</t>
  </si>
  <si>
    <t>major</t>
  </si>
  <si>
    <t>TP forecast revenue (additional to the above)</t>
  </si>
  <si>
    <t>Initial_AoB.csv</t>
  </si>
  <si>
    <t>initial_aob</t>
  </si>
  <si>
    <t>Breakdown of AoB charges on existing assets between region, gen/load</t>
  </si>
  <si>
    <t>Initial_AoB_HVDC_only.csv</t>
  </si>
  <si>
    <t>One sensitivity only</t>
  </si>
  <si>
    <t>Ditto, cols AY:BC</t>
  </si>
  <si>
    <t>Initial_AoB_no_HVDC.csv</t>
  </si>
  <si>
    <t>Ditto, cols AS:AW</t>
  </si>
  <si>
    <t>undergrounding_capex.csv</t>
  </si>
  <si>
    <t>Undergrounding case</t>
  </si>
  <si>
    <t>major_undgrnd</t>
  </si>
  <si>
    <t>Additional TP revenue under undergrounding scenario</t>
  </si>
  <si>
    <t>wuni_capex.csv</t>
  </si>
  <si>
    <t>WUNI case</t>
  </si>
  <si>
    <t>major_wuni</t>
  </si>
  <si>
    <t>Additional TP revenue under WUNI scenario</t>
  </si>
  <si>
    <t>existing_gen.csv</t>
  </si>
  <si>
    <t>exist_g</t>
  </si>
  <si>
    <t>Various parameters of existing generation</t>
  </si>
  <si>
    <t>Sheet 'Existing gen' of 'Generation data.xlsx'</t>
  </si>
  <si>
    <t>possible_gen.csv</t>
  </si>
  <si>
    <t>poss_g</t>
  </si>
  <si>
    <t>Various parameters of possible generation</t>
  </si>
  <si>
    <t>Sheet 'Possible gen' of 'Generation data.xlsx'</t>
  </si>
  <si>
    <t>generation_srmc.csv</t>
  </si>
  <si>
    <t>Loaded in a few cases - but I don't think is actually used</t>
  </si>
  <si>
    <t>(Not checking this further since it does not appear to be used anywhere)</t>
  </si>
  <si>
    <t>model_data_bb_gen.csv</t>
  </si>
  <si>
    <t>data_gen</t>
  </si>
  <si>
    <t>Generation data</t>
  </si>
  <si>
    <t>Sheet 'model data' of 'model data generation.xlsx'</t>
  </si>
  <si>
    <t>Load</t>
  </si>
  <si>
    <t>model_data_bb.csv</t>
  </si>
  <si>
    <t>data</t>
  </si>
  <si>
    <t>Load data</t>
  </si>
  <si>
    <t>reg_inc.csv</t>
  </si>
  <si>
    <t>reg_inc_params</t>
  </si>
  <si>
    <t xml:space="preserve"> 'Income parameters'</t>
  </si>
  <si>
    <t>Provided by John, but not followed up as the assumptions used are uncontroversial - mean annual growth rates between -0.5% and 1% and standard deviations between 0.8% and 2.2%, in all regions, in all scenarios.</t>
  </si>
  <si>
    <t>reg_pop.csv</t>
  </si>
  <si>
    <t>reg_pop_params</t>
  </si>
  <si>
    <t xml:space="preserve"> 'Population parameters'</t>
  </si>
  <si>
    <t>Provided by John, but not followed up as the assumptions used are uncontroversial - annual growth rates between -1% and 1.6%, in all regions, in all scenarios.</t>
  </si>
  <si>
    <t>tou_coef_ind.csv</t>
  </si>
  <si>
    <t>coef_i</t>
  </si>
  <si>
    <t>Demand model parameters</t>
  </si>
  <si>
    <t>Alphas, betas and gammas - yes
Deltas - not checked</t>
  </si>
  <si>
    <t>tou_coef_mass.csv</t>
  </si>
  <si>
    <t>coef_m</t>
  </si>
  <si>
    <t>tou_coef_mass_old.csv</t>
  </si>
  <si>
    <t>Looks obsolete - not checked at this point</t>
  </si>
  <si>
    <t>It's possible that this sheet misses input files used in some run(s) other than the base case - this is still to check.</t>
  </si>
  <si>
    <t>Sheet 'Forecast revenue - 2018 real' of 'Transmission revenue.xlsx'</t>
  </si>
  <si>
    <t>Sheet 'model data' of 'Model_data_load.xlsx'</t>
  </si>
  <si>
    <t>Cols C:G of sheet 'major_capex' of 'Transmission revenue.xlsx'</t>
  </si>
  <si>
    <t>Cols BE:BI of sheet 'Model_AoB_working' of 'Shares of historic assets.xlsx'</t>
  </si>
  <si>
    <t>Cols Q:U of sheet 'major_capex' of 'Transmission revenue.xlsx'</t>
  </si>
  <si>
    <t>Cols AE:AI of sheet 'major_capex' of 'Transmission revenue.xlsx'</t>
  </si>
  <si>
    <t>I have gone back through the input data to the Python model (i.e. the six spreadsheets in the 'Working' subdirectory and the CSV input files prepared from them). Generally things seem to be in pretty good shape. Some comments below, in no particular order.</t>
  </si>
  <si>
    <t>2. The model assumes various South Island hydro projects are available to be built in the 2020s and attractively priced - these include Hawea Control Gates, Pukaki Control Gates, North Bank Tunnel, Wairau, Coleridge 2. I am aware you inherited these assumptions from the EDGS. In practice I am not sure that all (any?) of these projects are still live - I think consents have lapsed / interest has moved on. Probably just something for the EA to be aware of. (If some/all of these projects were removed, I suppose the main effect on the modelling would be to reduce the estimated benefit of removing the HVDC charge.)</t>
  </si>
  <si>
    <t>3. It seems to me that there is a mismatch between 'model_data_bb_gen.csv' and 'Model_data_generation.xlsx'. Specifically, all figures in dollars differ by a factor of 0.826. I suspect this is because my copy of 'Model_data_generation.xlsx' is out of date - you have since moved to using a different dollar. Please confirm?</t>
  </si>
  <si>
    <t>Batteries</t>
  </si>
  <si>
    <t>1. You have really souped up the analysis of battery economics which is great. In terms of presentation, I wonder if it is useful to lead with the levelised cost of $250/MWh (bp 8.99) as this is so dependent on the operating strategy. Maybe lead with the capital cost in $/kW instead?</t>
  </si>
  <si>
    <t>2. That $250/MWh figure appears reasonable for small amounts of batteries, but it must increase as penetration rises, but then I think you cover this off in the Python code.</t>
  </si>
  <si>
    <t>Transmission</t>
  </si>
  <si>
    <t>1. In 'Shares of historic assets.xlsx', it looks on the face of it like the Authority has assumed, or calculated based on some assumptions, that USI Reactive Support, Otahuhu GIS and NAaN deliver no benefit to grid users? Have I got that right? Seems like a big call if so.</t>
  </si>
  <si>
    <t>2. Is there the potential for all the figures in 'Shares of historic assets.xlsx' (and hence 'Initial_AoB.csv') to change based on the Authority's modelling of the incidence of the AoB charge - which I understand is still live?</t>
  </si>
  <si>
    <t>3.  I think it might be worth mentioning in the report that you do not seek to identify the beneficiaries of as-yet-unapproved major capex projects (I suppose this is Transpower's job at the end of the day) - rather spreading the costs broadly.</t>
  </si>
  <si>
    <t>4. You have added an ongoing stream of major capex from 2036 onwards. I wonder if there is a mismatch between this assumption and the discussion in the TPM incidence project, which projects that grid investment will decline over the years as DG becomes more competitive. Something for the Authority to ponder perhaps.</t>
  </si>
  <si>
    <t>1. The load data refers to 'scarcity' (e.g. on the 'Scarcity' tab). Perhaps it would be easier for the reader if this was referred to as 'net import' as 'scarcity' tends to suggest security of supply issues.</t>
  </si>
  <si>
    <t>2. There have been changes to 'tou_coef_ind.csv' and 'tou_coef_mass.csv' since I last saw them. Some alphas have changed a bit, some figures have been rounded, and one row of each delta matrix has changed a lot. Is this intentional?</t>
  </si>
  <si>
    <t>(Jo - I should add that there are some input data that I have not been able to trace back to source - but that I have decided not to query further, because (a) the figures used appear broadly reasonable, and (b) I would not expect that the results would be particularly sensitive to these inputs. All this is recorded in the checking sheet, which I will send you in a moment.)</t>
  </si>
  <si>
    <t>Now corrected</t>
  </si>
  <si>
    <t xml:space="preserve">  Are the brackets right in 'if aob==(False or (year+1)&lt;aob_yr) and ic_s[0]==1:'? And should the equation immediately below use p_grid[0,0] rather than p_grid[0,2]?</t>
  </si>
  <si>
    <t xml:space="preserve">  max_dg = 2 seems too low. I can't see the point in trying to run half peak demand off batteries. At that point, the residual peak demand would be lower than off-peak demand!</t>
  </si>
  <si>
    <t>Brackets may be wrong but it doesn't matter. P_grid[2,0] is correct.</t>
  </si>
  <si>
    <t>With large amounts of batteries, average demand must rise in the off-peak block (to charge the batteries) and so off-peak prices need to come up as well. Does the code explicitly handle this?</t>
  </si>
  <si>
    <t>Hello all</t>
  </si>
  <si>
    <r>
      <t>I wanted to set out in an email my concerns about the handling of AoB charges post 2022 in the CBA modelling. It is a difficult issue to model because it is by no means clear how charges </t>
    </r>
    <r>
      <rPr>
        <i/>
        <sz val="12"/>
        <color rgb="FF000000"/>
        <rFont val="Calibri"/>
        <family val="2"/>
        <scheme val="minor"/>
      </rPr>
      <t>will</t>
    </r>
    <r>
      <rPr>
        <sz val="12"/>
        <color rgb="FF000000"/>
        <rFont val="Calibri"/>
        <family val="2"/>
        <scheme val="minor"/>
      </rPr>
      <t> be distributed between participants; but I think it is an important one:</t>
    </r>
  </si>
  <si>
    <t>(a) because it may affect the CBA result, and </t>
  </si>
  <si>
    <t>(b) because it may influence participants' expectations about the charges they will face in future.</t>
  </si>
  <si>
    <t>These are issues I have raised before, but I thought it was worth bringing them together into a single email now, especially as John has made a change in this area since I last wrote; $160M of Transpower's costs now form a 'residual' which will never be allocated by AMI. The $160M reflects overheads which are not associated with specific assets. This seems like a good improvement.</t>
  </si>
  <si>
    <r>
      <t>My first concern</t>
    </r>
    <r>
      <rPr>
        <sz val="12"/>
        <color rgb="FF000000"/>
        <rFont val="Calibri"/>
        <family val="2"/>
        <scheme val="minor"/>
      </rPr>
      <t> is about the total amount of money that will be recovered through AoB charges. In the base case, the breakdown of AMD vs AoB over time is as follows:</t>
    </r>
  </si>
  <si>
    <t>Note that when the AoB charge is first introduced, it only covers the major historic investments - which form about 30% of the total bill.</t>
  </si>
  <si>
    <t>My question is this: Are Transpower's O&amp;M activities supposed to be covered under the AoB charge? If no, then I think the residual of $160M is too small - it should be adjusted upwards to cover O&amp;M as well as overheads. If yes, then I think the initial AoB share of 30% is too small - it should be adjusted upwards to cover O&amp;M activities taking place in 2022.</t>
  </si>
  <si>
    <r>
      <t>My second concern</t>
    </r>
    <r>
      <rPr>
        <sz val="12"/>
        <color rgb="FF000000"/>
        <rFont val="Calibri"/>
        <family val="2"/>
        <scheme val="minor"/>
      </rPr>
      <t> is about the distribution of AoB charges post 2022. In the base case, the allocation of AoB changes over time as follows:</t>
    </r>
  </si>
  <si>
    <t>Observations on the above:</t>
  </si>
  <si>
    <t>A. The share of AoB charges paid by generation falls by more than 50% (from 37% to 17%) - I can see no obvious reason why this should be the case,</t>
  </si>
  <si>
    <t>B. By 2050, 60% of all AoB charges on generation are paid by generators in the BEN area (i.e. Meridian) - this seems a bit unjust as generators in other areas also derive benefit from the grid,</t>
  </si>
  <si>
    <t>C. On the load side, Auckland (OTA) pays more AoB charges than all other loads put together by 2050 - this is disproportionate to their share of the load, and again seems unjust as consumers in other areas also derive benefit from the grid. It might be reasonable if further major transmission upgrades in the upper North Island would be required, but there is no suggestion of this,</t>
  </si>
  <si>
    <t>D. Some areas face considerable increases over time in AoB charges on load - doubling (HLY 1 and TRK 1), tripling (TRK 2) or even quadrupling (WKM 1 and HLY 2) - admittedly from a low base,</t>
  </si>
  <si>
    <t>E. In the lower South Island, AoB charges on load drop almost to nothing. This includes BEN, ROX and TWI which between them pay less than 1% of AoB charges by 2049 - despite making up 17% of national electricity consumption, </t>
  </si>
  <si>
    <t>F. The Tiwai smelter gets off particularly lightly - by 2049, its share of AoB charges on load drops to 10% of the 2022 level - even in absolute terms this is only 25% of its 2022 level. AMI charges would also fall away over the period. I think this has the potential to be an unpopular outcome, and I don't think it's reflective of the benefit that Tiwai derives from the grid (i.e. it needs 600 MW of 24/7 supply to avoid turning into a giant block of solid aluminium).</t>
  </si>
  <si>
    <t>Apologies if the EA is already across these issues, but if not, I think they would be worth resolving. </t>
  </si>
  <si>
    <t>I suspect an easy and effective fix to my second concern would be to model the majority of new AoB charges as being 'smeared' evenly across all load and generation (c.f. the LCE-based allocation currently used).</t>
  </si>
  <si>
    <t>PS I hope the graphs above are legible, let me know if not.</t>
  </si>
  <si>
    <t>Function gen_aob_update (hence lceshr, lce, genshr_f) - appears correctly executed, but I disagree with how the AoB charge post 2022 has been modelled.</t>
  </si>
  <si>
    <t>Y - for my most recent comments, see tab 'BB - Modelling of AoB'</t>
  </si>
  <si>
    <t>Not yet.
(My subsequent email, in the 'BB - Modelling of AoB' tab, further explores the implications of this issue.)</t>
  </si>
  <si>
    <t>I believe this is covered off under the TPM incidence workstream.</t>
  </si>
  <si>
    <r>
      <t xml:space="preserve">We discussed this with Sense at length, over email and at two meetings.
Sense convinced me that the consumer welfare measure represents allocative efficiency, _in the case(s) where there is no difference between proposal and status quo in the average cost of purchasing power.
</t>
    </r>
    <r>
      <rPr>
        <sz val="11"/>
        <color rgb="FFFF0000"/>
        <rFont val="Calibri"/>
        <family val="2"/>
        <scheme val="minor"/>
      </rPr>
      <t>For the reasons given to left, I am still of the view that the consumer welfare measure includes a large component of wealth transfer from generators to consumers, _in the case(s) where generation investment is allowed to vary and therefore there are differences between proposal and status quo in the average cost of purchasing power_.</t>
    </r>
  </si>
  <si>
    <t xml:space="preserve">John confirmed that this is the assumption, John and Phillip explained the reasoning behind it.
I think the question of whether this is a reasonable assumption is still live. It ties into my query about whether the scale of the modelled demand-side response to the RCPD charge is overstated (see #9 below). </t>
  </si>
  <si>
    <r>
      <rPr>
        <sz val="11"/>
        <rFont val="Calibri"/>
        <family val="2"/>
        <scheme val="minor"/>
      </rPr>
      <t>No response yet.</t>
    </r>
    <r>
      <rPr>
        <sz val="11"/>
        <color rgb="FFFF0000"/>
        <rFont val="Calibri"/>
        <family val="2"/>
        <scheme val="minor"/>
      </rPr>
      <t xml:space="preserve"> 
For me this is still live - I still consider that the modelled demand-side response to RCPD charges is likely overstated.
</t>
    </r>
    <r>
      <rPr>
        <sz val="11"/>
        <rFont val="Calibri"/>
        <family val="2"/>
        <scheme val="minor"/>
      </rPr>
      <t>(Note the specific figures presented to left are likely out of date, but the point still holds.)</t>
    </r>
  </si>
  <si>
    <r>
      <t xml:space="preserve">John responded: "The LCE write-up maybe needs to be clearer. The counterfactual is costs continuing to be allocated as under the current arrangement. This is admittedly a slightly strange counterfactual seeing as LCE is currently allocated to those that pay charges, so there should naturally be a change in the distribution of LCE when there is a change in charges. But then the proposal is pretty administrative as far as I can tell . That is, it is just guarding against lobbying to retain LCE. 
The net result on overall consumer welfare simply reflects that LCE provides an opportunity to compensate those who are worse off from increased charges - at least compared to the case where others are made even better off by facing smaller charges plus receiving LCE. That this is improves welfare should not be controversial. 
It might be controversial or even inefficient if any of the players had property rights over residual LCE, but they don't. 
Personally, I am not wholly convinced that allocating LCE on the basis of charges paid is an entirely efficient thing to do. But regardless of that, allocating those charges based on charges paid under the current TPM, after the TPM has changed would definitely be worse. Mind you the calculations do assume that the LCE proposal and the TPM are part and parcel of each other. That is, the LCE proposal is not additional. If you treat the LCE proposal as entirely separate from the TPM proposal then there might be a need for additional analysis of the efficiency of the code change."
I responded: "I agree that the LCE proposal is largely administrative and that (in the model) it improves consumer welfare by shifting costs from consumers to generators. But then you should also consider that it worsens generator welfare by an exactly equal amount. The two effects cancel out.
My impression is that the LCE proposal generates no measurable economic benefit, but that it can coat-tail on the rest of the proposal."
</t>
    </r>
    <r>
      <rPr>
        <sz val="11"/>
        <color rgb="FFFF0000"/>
        <rFont val="Calibri"/>
        <family val="2"/>
        <scheme val="minor"/>
      </rPr>
      <t>I still consider the LCE calculation presented to be a pure wealth transfer.</t>
    </r>
  </si>
  <si>
    <t>Not yet. 
Perhaps just needs careful communication in the report.</t>
  </si>
  <si>
    <t>The introduction of a $160M residual has lessened this effect. What remains is deliberate, by assumption.
I had a further query about this - see the 'BB - Modelling of AoB' sheet.</t>
  </si>
  <si>
    <t>Sense has redone this entire calculation - the new version being more sophisticated. I have reviewed it and found no problems. Of course this whole area is very speculative as it deals with the impacts of future technology.</t>
  </si>
  <si>
    <t>I believe this will be handled by an additional top-down model.</t>
  </si>
  <si>
    <t>I believe this will be explained textually.</t>
  </si>
  <si>
    <t>John commented: "I'll leave the nitty gritty to one side at the moment, however your point is something I considered and I added the 'econ_shr' variable to allow for AoB to be split between economic basis (LCE) and reliability (proxied by AMD). I haven't used it to this point because of the arbitrary nature of assumptions required to make it operational (although econ_shr = 1 is arguably also arbitrary). And if I did increase reliability share of AOB (to greater than zero) it would of course have minimal effect on generators. At a minimum, I should at least run a scenario with at least some AoB set on historical AMD (i.e. a proxy for size in the same fashion as the residual)."
For me this is not resolved yet.
I picked up these issues again in an email - see the 'BB - modelling of AoB' tab.</t>
  </si>
  <si>
    <t>For me this is still live.</t>
  </si>
  <si>
    <r>
      <t xml:space="preserve">For me this is still live </t>
    </r>
    <r>
      <rPr>
        <sz val="11"/>
        <rFont val="Calibri"/>
        <family val="2"/>
        <scheme val="minor"/>
      </rPr>
      <t>(though not a first-tier issue by any means).</t>
    </r>
  </si>
  <si>
    <t>I think the model may be overstating the impact of the status quo HVDC charge on Meridian's generation investment plans. 
It has been thoroughly canvassed in the past that the marginal signal of the HVDC charge is weaker on incumbents, especially Meridian, than on new generators (see e.g. section C5.5 of https://ea.govt.nz/dmsdocument/13799-appendix-c-assessment-of-materiality-of-problems-with-hvdc-charges-under-the-current-tpm). I think this effect has not been incorporated into the current round of modelling.
In the current CBA, at least one large Meridian investment (the North Bank Tunnel) is greatly deferred under the alternative scenario - resulting in a large modelled disbenefit to consumers (as set out para 8.94 of the CBA). This might no longer be the case if the modelling took into account that Meridian faces a weaker HVDC price signal than other parties.</t>
  </si>
  <si>
    <t>It's actually only a third of peak demand. Still seems a bit high, but I guess it is in the far future and anything could happen.
John adds: "The max_dg constraint does bind at times. But only with interconnection charges at peak. This does of course raise questions about how high penetration of batteries would shift/flatten peaks and whether this would prompt a review of RCPD with n = 100. But if we assume no policy change then there would still be an incentive to run for as much of the peak months as possible to avoid the charges. The difficulty of predicting peaks would of course increase with a flatter load curve, but that is a degree of complication I have assumed away."</t>
  </si>
  <si>
    <t>Y - see item 21 on 'BB - methodological queries' tab</t>
  </si>
  <si>
    <t>Y - see item 22 on 'BB - methodological queries' tab</t>
  </si>
  <si>
    <t xml:space="preserve">  - Demand-side investment - now revised. Revision gets a tick, apart from the issues below:</t>
  </si>
  <si>
    <t>Now resolved</t>
  </si>
  <si>
    <t>Seems OK now</t>
  </si>
  <si>
    <t>I think still not fixed. It may not matter</t>
  </si>
  <si>
    <t xml:space="preserve">  (Paused for a sense check of the transmission revenue outputs. Only potential issue I noticed is that the residual revenue decays over time, perhaps overly fast. Have asked John)</t>
  </si>
  <si>
    <t>$160M of revenue now remains in the residual ('unallocated'). Which is good. But see further discussion in tab 'BB - Modelling of AoB'.</t>
  </si>
  <si>
    <t>It is deliberate.</t>
  </si>
  <si>
    <t>It was correct</t>
  </si>
  <si>
    <t>Checked base case</t>
  </si>
  <si>
    <t>N/A - is uncontroversial</t>
  </si>
  <si>
    <t>Comments provided</t>
  </si>
  <si>
    <t xml:space="preserve"> 'BB - ACOT' tab</t>
  </si>
  <si>
    <t xml:space="preserve"> 'BB - Methodological queries' tab</t>
  </si>
  <si>
    <t xml:space="preserve"> 'BB - Modelling of AoB' tab</t>
  </si>
  <si>
    <t>BB provided some comments on both the modelled level of elasticity and the consumer surplus/welfare calculations, but the Authority will want to get other resource onto this aspect of the conceptual approach as well</t>
  </si>
  <si>
    <t>Elasticity in main Python code - checked base case
Consumer welfare/surplus in auxiliary Python code - checked base case</t>
  </si>
  <si>
    <t>parameter</t>
  </si>
  <si>
    <t>value</t>
  </si>
  <si>
    <t>comment</t>
  </si>
  <si>
    <t>source</t>
  </si>
  <si>
    <t>transcribed correctly?</t>
  </si>
  <si>
    <t xml:space="preserve">p_e </t>
  </si>
  <si>
    <t>Aggregate mass market price (per ICP) elasticity</t>
  </si>
  <si>
    <t>Table 4 of 'Electricity demand models v0.1.docx'</t>
  </si>
  <si>
    <t xml:space="preserve">m_e </t>
  </si>
  <si>
    <t>Aggregate mass market income (per ICP) elasticity</t>
  </si>
  <si>
    <t xml:space="preserve">p_e_i </t>
  </si>
  <si>
    <t>Aggregate industrial price (per ICP) elasticity</t>
  </si>
  <si>
    <t>Table 2 of 'Electricity demand models v0.1.docx'</t>
  </si>
  <si>
    <t xml:space="preserve">VOLL </t>
  </si>
  <si>
    <t>(Never used, so not checked)</t>
  </si>
  <si>
    <t xml:space="preserve">disc </t>
  </si>
  <si>
    <t>Discount rate</t>
  </si>
  <si>
    <t>model assumption - not checked further</t>
  </si>
  <si>
    <t xml:space="preserve">nz_m_g_mu </t>
  </si>
  <si>
    <t>Mean income growth rate (1+g), labour market earnings per ICP</t>
  </si>
  <si>
    <t>John advises: "Assumption - based on Treasury LTFM"</t>
  </si>
  <si>
    <t>Seems reasonable</t>
  </si>
  <si>
    <t xml:space="preserve">nz_m_g_sd </t>
  </si>
  <si>
    <t>Std deviation of income growth rate (1+g), earnings per ICP</t>
  </si>
  <si>
    <t>John advises: "Assumption - based on observed standard deviation"</t>
  </si>
  <si>
    <t xml:space="preserve">icp_g_mu </t>
  </si>
  <si>
    <t xml:space="preserve">icp_g_sd </t>
  </si>
  <si>
    <t xml:space="preserve">pg_mu </t>
  </si>
  <si>
    <t xml:space="preserve"> [115.3,115.3,91.6,72.8] </t>
  </si>
  <si>
    <t>2018 dollars: Mean and standard deviation of generation prices</t>
  </si>
  <si>
    <t>John advises: "Assumption - based on historical average in model data, only used in models with fixed generation prices"</t>
  </si>
  <si>
    <t xml:space="preserve">pg_sd </t>
  </si>
  <si>
    <t xml:space="preserve"> [49.6,49.6,34.1,28.0]</t>
  </si>
  <si>
    <t>John advises: "Assumption - based on historical standard deviation in model data, only used in models with fixed generation prices"</t>
  </si>
  <si>
    <t>dg_lrmc_mu</t>
  </si>
  <si>
    <t xml:space="preserve">dg_lrmc_g </t>
  </si>
  <si>
    <t xml:space="preserve">dg_ds </t>
  </si>
  <si>
    <t>Significant assumption, should be documented?</t>
  </si>
  <si>
    <t xml:space="preserve">dg_horizon </t>
  </si>
  <si>
    <t>Years factored into the DG investment decision</t>
  </si>
  <si>
    <t xml:space="preserve">r_s </t>
  </si>
  <si>
    <t>Share of DC + AC IC revenue not recovered via AoB</t>
  </si>
  <si>
    <t>Sheet 'AoB charge % by POC' of 'Shares of historic assets - revised 22 March 2019.xlsx'  (1 - cell Q286)</t>
  </si>
  <si>
    <t>aob_yr</t>
  </si>
  <si>
    <t>Year implemented - for measurement purposes(i.e. m_yr)</t>
  </si>
  <si>
    <t>roi</t>
  </si>
  <si>
    <t xml:space="preserve"> A constant return on investment</t>
  </si>
  <si>
    <t>John advises: "Assumption - approximation to actual most recent WACC"</t>
  </si>
  <si>
    <t>opex_r</t>
  </si>
  <si>
    <t xml:space="preserve"> An opex allowance - as a share of RAB</t>
  </si>
  <si>
    <t>John advises: "Assumption - based on observed opex share of revenue (remarkably stable through time)"</t>
  </si>
  <si>
    <t>deprn</t>
  </si>
  <si>
    <t xml:space="preserve"> Constant average depreciation</t>
  </si>
  <si>
    <t>John advises: "Assumption - based on average rates of change in RAB after deducting WACC and additions to RAB"</t>
  </si>
  <si>
    <t xml:space="preserve">ic_s </t>
  </si>
  <si>
    <t xml:space="preserve"> [1.0,0.0,0.0,0.0] </t>
  </si>
  <si>
    <t>Share of trading periods to which RCPD applies, by TOU categories - note assumption that average peak price is what matters</t>
  </si>
  <si>
    <t xml:space="preserve">ic_s_mwh </t>
  </si>
  <si>
    <t xml:space="preserve"> [1.0,0.0,1.0,1.0] </t>
  </si>
  <si>
    <t>Values for application of RCPD to MWh - not applied to DG</t>
  </si>
  <si>
    <t xml:space="preserve">gen_aob_adj </t>
  </si>
  <si>
    <t>Assume area under generation offer curve that is 0.5</t>
  </si>
  <si>
    <t>econ_share</t>
  </si>
  <si>
    <t xml:space="preserve">load_reliab_shr </t>
  </si>
  <si>
    <t xml:space="preserve"> 20000/(20000+200)</t>
  </si>
  <si>
    <t>John advises: "Assumption"</t>
  </si>
  <si>
    <t xml:space="preserve">dpt_dq_s </t>
  </si>
  <si>
    <t>elasticity of transport price to demand in areas with scarce generation</t>
  </si>
  <si>
    <t>Table 2 of 'CBA model.doc'</t>
  </si>
  <si>
    <t xml:space="preserve">dpt_dq_ns </t>
  </si>
  <si>
    <t>elasticity of transport price to demand in areas without scarce generation</t>
  </si>
  <si>
    <t>Table 3 of 'CBA model.doc'</t>
  </si>
  <si>
    <t>The sign is flipped but I think this is deliberate</t>
  </si>
  <si>
    <t>The following is conditional:</t>
  </si>
  <si>
    <t xml:space="preserve">pk_p </t>
  </si>
  <si>
    <t>Limit to maximum observed peak average generation price (2008)</t>
  </si>
  <si>
    <t>These figures appear at least broadly accurate.</t>
  </si>
  <si>
    <t>Have asked: (a) Is the Authority comfortable with suggesting that these prices form some kind of upper and lower limits on what the market will deliver? (b) Were any of the upper limits shown breached in 2018?</t>
  </si>
  <si>
    <t xml:space="preserve">sh_p </t>
  </si>
  <si>
    <t>Limit to maximum observed shoulder average generation pice (2008)</t>
  </si>
  <si>
    <t>Limit to maximum observed off-peak average generation pice (2008)</t>
  </si>
  <si>
    <t>Limit to minimum observed peak average generation pice (2015)</t>
  </si>
  <si>
    <t>Limit to minimum observed shoulder average generation pice (2009)</t>
  </si>
  <si>
    <t>Limit to minimum observed off-peak average generation pice (2009)</t>
  </si>
  <si>
    <t xml:space="preserve">dcom2023 </t>
  </si>
  <si>
    <t xml:space="preserve"> ['HuntC3','HuntC4','HuntlyG3','HuntlyG4']</t>
  </si>
  <si>
    <t>EDGS 2016</t>
  </si>
  <si>
    <t>Correct</t>
  </si>
  <si>
    <t>Have asked: Is the Authority still comfortable with the assumption of the Huntly Rankines retiring in 2023?</t>
  </si>
  <si>
    <t xml:space="preserve">dcom2027 </t>
  </si>
  <si>
    <t xml:space="preserve"> ['HlyUnit6']</t>
  </si>
  <si>
    <t>Todd peaker' forced in in 2019</t>
  </si>
  <si>
    <t>Date a little early, but no matter</t>
  </si>
  <si>
    <t>pot4_mw</t>
  </si>
  <si>
    <t>Adding Tiwai fourth potline from 2019 to 2022</t>
  </si>
  <si>
    <t>Plausible based on public information</t>
  </si>
  <si>
    <t>pot4_on</t>
  </si>
  <si>
    <t>year after which potline turns on</t>
  </si>
  <si>
    <t>pot4_off</t>
  </si>
  <si>
    <t>year after which potline turns off</t>
  </si>
  <si>
    <t>uplift</t>
  </si>
  <si>
    <t>#Accounting for observed prices at peak in excess of a simple SRMC calculation, given e.g. opportunity costs of water and dispatch constraints - calibrated to cause prices similar to 10 year average (real $87/MWh)</t>
  </si>
  <si>
    <t>dg_share</t>
  </si>
  <si>
    <t>#accounting for DG contribution to generation in the shoulder and off-peak</t>
  </si>
  <si>
    <t>Currently this only covers the main Python script for the base case. We will cover the other cases later. The auxiliary scripts don't appear to make further controversial assumptions.</t>
  </si>
  <si>
    <t>Julia?</t>
  </si>
  <si>
    <t>Hard-coded parameters checked</t>
  </si>
  <si>
    <t>Tab 'BB - Hard-coded parameters'</t>
  </si>
  <si>
    <t xml:space="preserve"> To discount arbitrage outside peak demand months</t>
  </si>
  <si>
    <t xml:space="preserve"> Maximum MW dg/batteries capacity to total peak demand, 2 means  50% of peak met by batteries</t>
  </si>
  <si>
    <t>Assume a 7% cost reduction</t>
  </si>
  <si>
    <t>Supply elasticity - implies 1% cost advantage increases DG by 1% but is also decreasing function of pk_mw/(dg_mw+pk_mw)</t>
  </si>
  <si>
    <t xml:space="preserve">dg_capex </t>
  </si>
  <si>
    <t xml:space="preserve">dg_fixed </t>
  </si>
  <si>
    <t xml:space="preserve">hybrid_arbitrage_discount </t>
  </si>
  <si>
    <t xml:space="preserve">max_dg </t>
  </si>
  <si>
    <t xml:space="preserve">dg_mwh </t>
  </si>
  <si>
    <t>It would be better to say that 2 means 33% of peak met by batteries (as per correspondence with John)</t>
  </si>
  <si>
    <t>Media source - see "Battery assumptions.xlsx"</t>
  </si>
  <si>
    <t>By assumption - see "Battery assumptions.xlsx"</t>
  </si>
  <si>
    <t>Calculated in "Battery assumptions.xlsx"</t>
  </si>
  <si>
    <t>I believe is a simple calculation based on figures from "Battery assumptions.xlsx"</t>
  </si>
  <si>
    <t>Alphas, betas and gammas are from 'Electricity demand models v0.1.docx'.
Deltas - John advises these are being checked elsewhere and I need not scrutinise them.
 - He also mentions that the DG deltas are calculated in the Batteries input spreadsheet.</t>
  </si>
  <si>
    <t>Note that since I checked this, the TWI-specific betas and gammas have been taken out - consistent with the main Python code.</t>
  </si>
  <si>
    <t xml:space="preserve"> - There is now also Welfare_and_costs_CS.py.- No this is ignorable</t>
  </si>
  <si>
    <t>================================</t>
  </si>
  <si>
    <t>Identical except for directory names</t>
  </si>
  <si>
    <t>(and curiously, the one for the 'Demand' run has a 1% different value for battery capex)</t>
  </si>
  <si>
    <t>======================================</t>
  </si>
  <si>
    <t>Some are identical except for pathnames:</t>
  </si>
  <si>
    <t xml:space="preserve"> All, All_major_capex_tiwai_off, Demand_and_gen_investment, No_AoB_on_existing, Undergrounding</t>
  </si>
  <si>
    <t>Some are also missing the generation investment summary:</t>
  </si>
  <si>
    <t xml:space="preserve"> MWh_demand, Demand_no_aob_on_existing, Demand_major_capex</t>
  </si>
  <si>
    <t>See tab 'BB - demand model input data'</t>
  </si>
  <si>
    <t>Used by code</t>
  </si>
  <si>
    <t>Price_separation_analysis_v3.R</t>
  </si>
  <si>
    <t>bb_data.rds</t>
  </si>
  <si>
    <t>gen_price.rds</t>
  </si>
  <si>
    <t>load_price.rds</t>
  </si>
  <si>
    <t>bb_nodes.csv</t>
  </si>
  <si>
    <t>gde_prices.csv</t>
  </si>
  <si>
    <t>model_data.rds</t>
  </si>
  <si>
    <t>hvdc_utilisation.csv</t>
  </si>
  <si>
    <t>Cost_data.csv</t>
  </si>
  <si>
    <t>CostFunctionEstimation.R</t>
  </si>
  <si>
    <t>TOU_model_final_draft.R</t>
  </si>
  <si>
    <t>tou_data_deflated_v4.csv</t>
  </si>
  <si>
    <t>hdd_and_hydro_indices.csv</t>
  </si>
  <si>
    <t>earnings.csv</t>
  </si>
  <si>
    <t>retail_prices.csv</t>
  </si>
  <si>
    <t>Main source of input data for this code.</t>
  </si>
  <si>
    <t xml:space="preserve"> 'earnings data (Earn per ICP is deflated)'</t>
  </si>
  <si>
    <t xml:space="preserve"> 'retail price and distribution price information'</t>
  </si>
  <si>
    <t xml:space="preserve"> 'Heating degree day and hydro conditions variables - Both are national level variables. HDD is generally highly correlated on an annual basis and hydro conditions are dominated south island conditions. Both series are indices based on normalised deviations from means.'</t>
  </si>
  <si>
    <t xml:space="preserve"> 'Correlation between price variables, by tou'</t>
  </si>
  <si>
    <t xml:space="preserve"> 'national generation price data'</t>
  </si>
  <si>
    <t xml:space="preserve"> 'national load price index'</t>
  </si>
  <si>
    <t xml:space="preserve"> 'node names/abbreviations'</t>
  </si>
  <si>
    <t xml:space="preserve"> 'Average prices by year'</t>
  </si>
  <si>
    <t>Contains…</t>
  </si>
  <si>
    <t xml:space="preserve"> 'HVDC data'</t>
  </si>
  <si>
    <t>National accounts by industry. Sole source of input data for this code.</t>
  </si>
  <si>
    <t>Load data - consumption, prices, expenditure, DG. Main source of input data for this code.</t>
  </si>
  <si>
    <t>Have asked John for the source data. A bit surprised by hydro indices which are not as I would have expected… but could still be right.</t>
  </si>
  <si>
    <t>Have asked John for the source data (may simply be Model_data_load.xlsx?)</t>
  </si>
  <si>
    <t>Accurately transcribed from source?</t>
  </si>
  <si>
    <t>Yes, 'All_data_with_descriptions.xlsx'</t>
  </si>
  <si>
    <t>(Standard mapping used in model)</t>
  </si>
  <si>
    <t>Not sure where this comes from, it looks like it should be straightforwardly derived from other datasets used</t>
  </si>
  <si>
    <t>Yes, tab 'HVDC SPD net flow' of 'SPD_HVDC_flow.xlsx'</t>
  </si>
  <si>
    <t>Looks like a reliable source; passes sense check</t>
  </si>
  <si>
    <t>Have asked John for the source data. Looks like the same data that was used to produce Model_data_load.xlsx</t>
  </si>
  <si>
    <t>Have asked John. Probably a simple summary of the above</t>
  </si>
  <si>
    <t>Ditto</t>
  </si>
  <si>
    <t>I suspect is a summary of 'bb_data.rds' above - check</t>
  </si>
  <si>
    <t>Now handled through separate top down model</t>
  </si>
  <si>
    <t>AoB_All_Major_Capex.py - April version</t>
  </si>
  <si>
    <t>See 'BB - Python code - base case'</t>
  </si>
  <si>
    <t>See 'BB- Python code- 9 other cases'</t>
  </si>
  <si>
    <t>9 alternate versions of Aggregates.py</t>
  </si>
  <si>
    <t>9 alternate versions of Welfare_and_costs.py</t>
  </si>
  <si>
    <t>9 alternate versions of main Python code</t>
  </si>
  <si>
    <t>We look at the following .py's: AoB_All, AoB_All_Major_Capex, AoB_All_Major_Capex_Tiwai_Off, AoB_demand, AoB_demand_and_gen_investment, AoB_demand_Major_Capex, AoB_No_AoB_on_existing, AoB_Undergrounding, AoB_WUNI, MWH_demand.</t>
  </si>
  <si>
    <t>The following ignores different pathnames and immaterial/presentational differences.</t>
  </si>
  <si>
    <t>Checks out against table 27 of CBA doc v0_6?</t>
  </si>
  <si>
    <t>AoB_All_Major_Capex_Tiwai_Off.py</t>
  </si>
  <si>
    <t>As base case but does not load or use major capex data. (tp_revenue.csv is not produced - presumably not a problem?)</t>
  </si>
  <si>
    <t>AoB_All.py</t>
  </si>
  <si>
    <t>I don't feel like this scenario is really coming to grips with the consequences of a Tiwai closure. To give one example, what additional transmission would be needed and how would it be paid for under the proposed TPM?</t>
  </si>
  <si>
    <t>As base case but Tiwai demand is removed in 2030. Demand and price do indeed reduce.</t>
  </si>
  <si>
    <t>AoB_Demand.py</t>
  </si>
  <si>
    <t>As base case but (a) does not load or use major capex data, (b) does not include investment in batteries.</t>
  </si>
  <si>
    <t>As base case but (a) does not load or use major capex data, (b) does not include investment in batteries, (c) does not model dispatch, pricing or generation build.</t>
  </si>
  <si>
    <t>AoB_demand_and_gen_investment.py</t>
  </si>
  <si>
    <t>AoB_demand_Major_Capex.py</t>
  </si>
  <si>
    <t>N but I think is a typo in Table 27 - checking</t>
  </si>
  <si>
    <t>As base case but (a) does not include investment in batteries, (b) does not model dispatch, pricing or generation build.</t>
  </si>
  <si>
    <t>AoB_No_AoB_on_existing.py</t>
  </si>
  <si>
    <t>simi_rev_update doesn't use window=5 - does this matter? (Also applies to some other files below)</t>
  </si>
  <si>
    <t>As base case but does not apply the AoB charge to existing assets as of 2022.</t>
  </si>
  <si>
    <t>I wonder if the project cost should have been spread over MDN as well as OTA</t>
  </si>
  <si>
    <t>AoB_Undergrounding.py</t>
  </si>
  <si>
    <t>As base case but with undergrounding project costs added. (Checked that they do appear in the AoB account.)</t>
  </si>
  <si>
    <t>AoB_WUNI.py</t>
  </si>
  <si>
    <t>As base case but (a) does not load or use major capex data, and (b) has project costs added. (Checked that they do appear in the AoB account.)</t>
  </si>
  <si>
    <t>MWH_Demand.py</t>
  </si>
  <si>
    <t>As base case but (a) does not load or use major capex data, (b) does not include investment in batteries, (c) does not model dispatch, pricing or generation build, and (d) models a MWh charge instead of AoB.</t>
  </si>
  <si>
    <t>In checking process</t>
  </si>
  <si>
    <t>Checked (but could still change?)</t>
  </si>
  <si>
    <t>FOR LATER</t>
  </si>
  <si>
    <t>YES - Not much value in doing this until base case is finalised</t>
  </si>
  <si>
    <t>YES - Pending outputs of charge calculation workstream</t>
  </si>
  <si>
    <t>AWAITING COMPLETION</t>
  </si>
  <si>
    <t>Checked. A few outstanding issues are listed in email to Jo "Open queries to John on source data"</t>
  </si>
  <si>
    <t>No comment</t>
  </si>
  <si>
    <t>Outstanding queries have been sent to Jo: "Are your workings for the PDP calculation at para 8.171-172 set out in a spreadsheet, please? ALso, doesn't the result of the PDP calculation - $81,164 per MW - need to be multiplied by some number of MW to get a dollar figure?"</t>
  </si>
  <si>
    <t>Fundamental disagreement expressed</t>
  </si>
  <si>
    <t>John explained: "the code handles increases in peak and off-peak demand with the use of batteries.
That was the changes to the coefficients you noticed - for the time of use models. The coefficients on DG have been calibrated to explictly reflect the marginal increase in demand for grid energy from an increase in peak DG/battery use. Peak is not offset 1 for 1 and an increase in peak DG/batteries increases demand off-peak. 
The price/dispatch model then caters to any increase in energy prices off-peak."
I responded: "Just one more question on this - how do you come up with the new deltas?" He explained.</t>
  </si>
  <si>
    <t>Checked - comments to John - some outstanding issues.</t>
  </si>
  <si>
    <t>On 1. above, I later added:</t>
  </si>
  <si>
    <r>
      <t>I didn't know whether the text meant "a 0.50 probability of occurring in </t>
    </r>
    <r>
      <rPr>
        <i/>
        <sz val="12"/>
        <color rgb="FF000000"/>
        <rFont val="Calibri"/>
        <family val="2"/>
        <scheme val="minor"/>
      </rPr>
      <t>each </t>
    </r>
    <r>
      <rPr>
        <sz val="12"/>
        <color rgb="FF000000"/>
        <rFont val="Calibri"/>
        <family val="2"/>
        <scheme val="minor"/>
      </rPr>
      <t>year" (in which case you would expect five administrative reviews and 4.5 judicial challenges over the decade), or "a 0.50 probability of occurring </t>
    </r>
    <r>
      <rPr>
        <i/>
        <sz val="12"/>
        <color rgb="FF000000"/>
        <rFont val="Calibri"/>
        <family val="2"/>
        <scheme val="minor"/>
      </rPr>
      <t>once</t>
    </r>
    <r>
      <rPr>
        <sz val="12"/>
        <color rgb="FF000000"/>
        <rFont val="Calibri"/>
        <family val="2"/>
        <scheme val="minor"/>
      </rPr>
      <t> in the entire period". On reflection, I think the latter is more likely, but you should perhaps clarify.</t>
    </r>
  </si>
  <si>
    <t>In either case, I still don't arrive at your $181K. With the latter, I get an expected cost of ($22K * 0.5 + $406K * 0.5) = $214K - but then discounting roughly halves this figure, to a 2018 PV not much above $100K. What am I missing?</t>
  </si>
  <si>
    <t>See tab 'BB - Simple cost calculations'</t>
  </si>
  <si>
    <t>Element</t>
  </si>
  <si>
    <t>Para ref in CBA v0_6</t>
  </si>
  <si>
    <t>8.179-8.187</t>
  </si>
  <si>
    <t>Bringing figures together in Section 7</t>
  </si>
  <si>
    <t>First bps 7.8 and 7.9, Tables 7 and 8, footnotes 25-30</t>
  </si>
  <si>
    <t>Correctly derived from tables 14, 18 and 25</t>
  </si>
  <si>
    <t>TP development cost - alternative</t>
  </si>
  <si>
    <t>I said: "On 'material change of circumstances', you have shown what you assume for the cost of submissions (bp 8.183-184) but not for preparing consultation material or revising the TPM (bp 8.186 a-b). It would be helpful if you provided the latter figures in the text, even if they do already appear in an earlier section. Anyway, I agree with the calculation here, providing the missing cost figures above add up to $3M (pre scaling-down and discounting)."</t>
  </si>
  <si>
    <t>7.26, 7.35, 7.43</t>
  </si>
  <si>
    <t>TP development cost - proposal</t>
  </si>
  <si>
    <t>7.22, 7.27, 7.29-34</t>
  </si>
  <si>
    <t>I said: "You estimate that Transpower would spend $2.6M developing a new TPM under the alternative option. This seems like an overestimate given that the alternative TPM is really very simple. In support, you note that "Transpower’s estimated TPM development cost under the lower complexity scenario was approximately $2.8 million" - but that lower complexity scenario included an AoB charge, which the new alternative TPM does not. The AoB charge was the most complicated part of the proposal. Therefore, I think the development cost for the new alternative TPM should only be a small fraction of that $2.8M. (Note that using a high figure here is not conservative, as it tends to favor the proposal over the alternative.)"</t>
  </si>
  <si>
    <t>Have not checked Transpower's estimates back to their submission. The handling of them thereafter appears conservative, as intended. Then correctly copied into table.</t>
  </si>
  <si>
    <t>EA development cost</t>
  </si>
  <si>
    <t>7.45-7.49</t>
  </si>
  <si>
    <t>Appears correct providing FTEs are worth $300K. Correctly copied to table.</t>
  </si>
  <si>
    <r>
      <t xml:space="preserve">Key point is that it is equal for proposal and alternative, hence the actual value is not of much interest. </t>
    </r>
    <r>
      <rPr>
        <sz val="11"/>
        <color rgb="FFFF0000"/>
        <rFont val="Calibri"/>
        <family val="2"/>
        <scheme val="minor"/>
      </rPr>
      <t>I said: "On stakeholder development costs, you say that "to be conservative, we have applied this estimate to a proposed TPM under: (a) the 2019 proposed TPM guidelines, (b) the current TPM guidelines". I am not sure this is conservative - it would be more conservative to assume that stakeholder development costs would be higher under the proposal than under the alternative."</t>
    </r>
  </si>
  <si>
    <t>7.50-7.59</t>
  </si>
  <si>
    <t>EA implementation cost</t>
  </si>
  <si>
    <t>TP implementation cost</t>
  </si>
  <si>
    <r>
      <t xml:space="preserve">Have not checked Transpower's estimates back to their submission. The handling of them thereafter appears conservative, as intended. Then correctly copied into table. </t>
    </r>
    <r>
      <rPr>
        <sz val="11"/>
        <color rgb="FFFF0000"/>
        <rFont val="Calibri"/>
        <family val="2"/>
        <scheme val="minor"/>
      </rPr>
      <t>I said: "At para 7.74(a), you refer to "an AMD-based residual charge" under the alternative - should this not be a per-MWh charge?"</t>
    </r>
  </si>
  <si>
    <t>7.64-7.75</t>
  </si>
  <si>
    <t>7.76</t>
  </si>
  <si>
    <t>Assumed nil</t>
  </si>
  <si>
    <t>Stakeholder implementation cost</t>
  </si>
  <si>
    <t>7.77-7.99</t>
  </si>
  <si>
    <t>Stakeholder development cost, incl legal challenge</t>
  </si>
  <si>
    <t>Incl legal challenge</t>
  </si>
  <si>
    <t>Key point is that it is equal for proposal and alternative, hence the actual value is not of much interest.</t>
  </si>
  <si>
    <t>7.100-7.101</t>
  </si>
  <si>
    <r>
      <t xml:space="preserve">On "understanding" cost, I say: "At para 7.80, you say "Using an average salary of $100,000 for an analyst (or equivalent), the incremental cost faced by each DTC to undertake the activities above would be approximately $4,000." This should be more like $8K, but the $370K later in the paragraph is correct. Also, is it reasonable to cost stakeholder FTEs at $100K pa, when you cost your own at a rather higher rate?" </t>
    </r>
    <r>
      <rPr>
        <sz val="11"/>
        <rFont val="Calibri"/>
        <family val="2"/>
        <scheme val="minor"/>
      </rPr>
      <t>My hunch is that the IT costs in paras 7.81-7.83 may be understated, but I really have no information in this regard, and the EA does specifically seek feedback from submitters on this.</t>
    </r>
    <r>
      <rPr>
        <sz val="11"/>
        <color rgb="FFFF0000"/>
        <rFont val="Calibri"/>
        <family val="2"/>
        <scheme val="minor"/>
      </rPr>
      <t xml:space="preserve"> Finally, I see quite a bit of discussion on DTC implementation costs (grossing etc) and I really have nothing to add here.</t>
    </r>
  </si>
  <si>
    <t>7.103 - second 7.5</t>
  </si>
  <si>
    <t>TP ongoing cost - proposal</t>
  </si>
  <si>
    <r>
      <t xml:space="preserve">Have not checked Transpower's estimates back to their submission. The handling of them thereafter appears conservative, as intended. Then correctly copied into table. </t>
    </r>
    <r>
      <rPr>
        <sz val="11"/>
        <color rgb="FFFF0000"/>
        <rFont val="Calibri"/>
        <family val="2"/>
        <scheme val="minor"/>
      </rPr>
      <t>I said: "On Transpower's ongoing costs under the proposal, you say: "We consider these estimates of Transpower’s ongoing costs to be very conservative. They show the transmission pricing team within Transpower almost doubling as a result of the AoB charge and residual charge being introduced." The Transpower cost estimates may not be as conservative as you think - reflect on the amount of resource that has been devoted by EA Market Performance to developing capability with vSPD and applying it to the TPM."</t>
    </r>
  </si>
  <si>
    <t>Second 7.6 - 7.11</t>
  </si>
  <si>
    <t>TP ongoing cost - alternative</t>
  </si>
  <si>
    <r>
      <t xml:space="preserve">Again this is referred to as an AMD charge? Anyway, have not checked Transpower's estimates back to their submission. The handling of them thereafter appears conservative, as intended. Then correctly copied into table. There seems to be one textual problem - </t>
    </r>
    <r>
      <rPr>
        <sz val="11"/>
        <color rgb="FFFF0000"/>
        <rFont val="Calibri"/>
        <family val="2"/>
        <scheme val="minor"/>
      </rPr>
      <t>I said: "there is a paragraph which starts out: "We estimate that Transpower’s incremental ongoing cost administering our preferred TPM under the current TPM guidelines would be approximately half a fulltime resource in the first year of operation, dropping to one fifth of a fulltime resource thereafter." I think this sentence may be incorrect (out of date?) as it does not match the numbers in the tables, which seem to show a rather lower incremental cost?"</t>
    </r>
  </si>
  <si>
    <t>Second 7.13 - 7.22</t>
  </si>
  <si>
    <t>Grossing up' ongoing costs</t>
  </si>
  <si>
    <t>Appears correct, and correctly transcribed to table</t>
  </si>
  <si>
    <t>Second 7.23 - 7.27</t>
  </si>
  <si>
    <t>I said: "I don't understand the reasoning here. If each of ~50 DCs spends in excess of $100K, then, even allowing for discounting, the total PV must be well in excess of $1M?"</t>
  </si>
  <si>
    <t>Second 7.28 - 7.31</t>
  </si>
  <si>
    <t>Optimisation ongoing costs</t>
  </si>
  <si>
    <t>Substantial change in circumstances</t>
  </si>
  <si>
    <t>I said: "You have assumed that the proposal would not lead to a net increase in ongoing costs stemming from 'substantial change of circumstances'. I think this is incorrect and that there might be quite significant ongoing costs here. I think you have not sufficiently considered that, under either the status quo or the alternative, a substantial change in the utilisation of a major transmission asset need not lead to any form of review (either conducted by Transpower or the Authority)."</t>
  </si>
  <si>
    <t>Agree that the alternative proposal’s TPM development cost should be lower than $2.6 million. The cost of developing an AoB charge should be larger than the cost of developing a MWh residual charge and the proposed PDP. Estimate the net difference to fall in the range of $325,000 to $975,000, with $650,000 as the mid-point estimate. Hence the estimate TPM development cost for the alternative proposal falls from $2.6 million to $1.95 million.</t>
  </si>
  <si>
    <t>Philip response</t>
  </si>
  <si>
    <t>The Authority’s FTEs are costed at $250,000 per annum.</t>
  </si>
  <si>
    <t>Then I think 7.46 should say 'nine month period' rather than 'six to nine month period', in order to make 7.49 correct.</t>
  </si>
  <si>
    <t>Have removed the words “To be conservative”, to avoid any potential confusion over what the words mean here. Also have amended para 7.5 to clarify that the reference to “a conservative approach” means in relation to estimating the net costs of the TPM proposal and the alternative proposal.</t>
  </si>
  <si>
    <t>We were waiting for the Authority to confirm MWh. The text has now been updated to refer to MWh.</t>
  </si>
  <si>
    <t>On the first point: "Thanks Brian. Yes, agree. The text has been corrected."</t>
  </si>
  <si>
    <t>Consider the ongoing costs to be “conservative”, rather than “very conservative”. Have removed the word “very”.</t>
  </si>
  <si>
    <t>The sentence is correct. It aligns with tables 23 and 24.</t>
  </si>
  <si>
    <t>I understand now. It may help to clarify (a) that while the middle column in Table 24 is 'per year', the right hand column is a sum over many years, and (b) that you cost Transpower FTEs at just $110K (c.f. $250K for Authority FTEs)</t>
  </si>
  <si>
    <t>On the second point: "Again, is it reasonable to cost stakeholder FTEs at only 40% of Authority FTEs (para 7.80)? I understand that the Authority figures include external advice, but stakeholders could use external advice too."</t>
  </si>
  <si>
    <t>Only six DTCs spend approximately $100,000 over the 30 year period, with the remainder spending approximately $10,000. Have inserted a couple of footnotes explaining this.</t>
  </si>
  <si>
    <t>I don't understand the reasoning here. Why would there be a need to adjust the transmission pricing parameters, under the alternative proposal, if there was a substantial change in the utilisation of a major transmission asset? What kind of adjustment do you envisage might be made?</t>
  </si>
  <si>
    <t>We spent some time considering whether, under the status quo or the alternative proposal, a substantial change in the utilisation of a major transmission asset would lead to any form of review (either by Transpower or the Authority). We concluded that, under the status quo or the alternative proposal, Transpower or the Authority would want to adjust the transmission pricing parameters should there be a substantial change in circumstances.</t>
  </si>
  <si>
    <t>The cost for preparing the consultation material is in the footnote to para 8.186(a). Similarly, the cost of revising the TPM is in the footnote to para 8.186(b).</t>
  </si>
  <si>
    <t>Oops, sorry, missed those</t>
  </si>
  <si>
    <t>Sounds better although arguably still a bit on the high side (what was the combined development cost of introducing the SIMI charge and altering the RCPD charge from N=12 to N=100 in some regions?)</t>
  </si>
  <si>
    <t>BB response</t>
  </si>
  <si>
    <t>The Authority asked Transpower how much it cost Transpower to undertake Operational Review 1 (which introduced the SIMI charge). Transpower did not provide this information.</t>
  </si>
  <si>
    <t>I’ve inserted a footnote to para 7.49 saying the cost estimate for the Authority’s resourcing of the TPM development process assumes the Authority needs nine months to complete the process set out in clauses 12.91 to 12.94 of the Code.</t>
  </si>
  <si>
    <t>The stakeholder FTE cost of $100,000 per annum at para 7.80 relates to DTCs’ implementation of the TPM. We believe this FTE cost is appropriate for DTCs’ implementation activities as set out in para 7.78. The $250,000 per annum FTE cost for the Authority relates to development of the TPM. (We have assumed the Authority would face negligible incremental costs associated with Transpower implementing a revised TPM (para 7.76).) Table 13 sets out our estimate of the TPM development cost for stakeholders. Rather than using an annualised FTE cost, we have estimated how much stakeholders would spend making submissions during the TPM development process. This ranges from some stakeholders spending a negligible amount on a submission, to some stakeholders spending $125,000 on a submission. We expect a stakeholder would use internal and external resources if the stakeholder was spending $70,000 or $125,000 on a submission, and possibly also if the stakeholder was spending $30,000 on a submission.</t>
  </si>
  <si>
    <t>I think the heading of the RHS column (“Year 2–30 present value cost”) does as you suggest.
I’ve inserted a footnote saying that we are using Transpower’s 2016 estimates of $100,000 per annum for an analyst and $140,000 per annum for a team leader / manager, and maintaining the same ratio of analyst and team leader / manager resourcing used in Transpower’s 2016 cost estimate.
(Note, we have estimated no change in the Authority’s ongoing costs.)</t>
  </si>
  <si>
    <t>The need would arise because a more economically efficient TPM could be put in place. For example, if in the future an asset subject to an AoB charge were to be greatly underutilised, it may be more economically efficient to recover the cost of that asset via the residual rather than via an AoB charge. This is analogous to the Authority’s proposal to recover the cost of the Otahuhu GIS substation, NAAN and USI reactive support major capex projects via the residual instead of via an AoB charge.</t>
  </si>
  <si>
    <r>
      <t xml:space="preserve">John explained the analysis. I agreed that his approach was conceptually reasonable and was not (as I had thought) measuring wealth transfer.
I commented that "the concluded 'net benefit of avoiding the disconnection of 1 MW of demand [of] $81,164 per MW in present value terms' should be derated by some factor (1-x), where x is the assumed percentage discount that is given under the proposed PDP. If x is large, then the net benefit per MW will be small. If x is small then the net benefit per MW will not change much but the quantity of load should then be small too. (A 10% discount won't stop many parties from disconnecting...)"
24/4: Sense has developed the PDP analysis further - see from para 8.164 in v0.6 of the CBA. </t>
    </r>
    <r>
      <rPr>
        <sz val="11"/>
        <color rgb="FFFF0000"/>
        <rFont val="Calibri"/>
        <family val="2"/>
        <scheme val="minor"/>
      </rPr>
      <t>I think it may address my issue above. I will check when John points me to a spreadsheet version of the new calculation.
29/5: John comments "I need to revise/finalise these calculations to reflect final CBA numbers (which have changed due to changes in methodology eg welfare effect discounts). I will hold off on doing that until the other data is checked, just to be safe. ... On the question of the per MW benefit - I think it suffices to find a per MW benefit and assume that at least 1 MW is affected to give a lower bound on benefits."</t>
    </r>
  </si>
  <si>
    <t>John response</t>
  </si>
  <si>
    <t>Just a sensitivity for testing how the model [responds?] – not important</t>
  </si>
  <si>
    <t>Doesn’t matter – the function that is called that needs the window has window=5 baked in</t>
  </si>
  <si>
    <t>Will check/revise table in document as needed</t>
  </si>
  <si>
    <t>We assume it is done for aesthetic/planning reasons, so the cost is applied only to the area that sees the lines and creates the relevant planning rules</t>
  </si>
  <si>
    <t>My response</t>
  </si>
  <si>
    <t xml:space="preserve">Is there any provision for this type of cost allocation in the Guidelines? I expected they would set out that the AoB charge should be implemented using the vSPD approach - which takes no account of amenity / planning rules. I may have this wrong however. </t>
  </si>
  <si>
    <t>(1) This run on its own doesn’t seem sufficient to prepare Table 46 in the CBA doc?
(2) I thought the total transmission charge in each year would be the same in 'MWh_demand.py' as in 'AoB_demand.py', but this doesn't seem to be the case?
(3) Also, in 'MWh_demand', the per-MWh charge doesn't seem to hit until 2025 - I expected 2024.
(4) How should I expect demand to differ between 'AoB_demand' and 'MWH_demand'? I suppose it should be lower across the board in 'MWH_demand' (responding to the charge by reducing average load?)</t>
  </si>
  <si>
    <t xml:space="preserve">(1) I will check the table and add any clarification as needed
(2) Total revenue is the same. But the AoB version has higher revenue recovered from load.
(3) Per MWh charge starts in 2022
(4) Total demand should be lower under AoB demand because total costs to load have increased. 
</t>
  </si>
  <si>
    <t>(3) I think this is probably a misunderstanding on my part. Have a look at Output\MWh_demand\aob.csv. I was noting that pk_ic does not fall, and sh_ic and off_ic do not rise, until m_yr=2023 (p_yr=2025). But probably I was not appreciating the purpose of those columns? 
(4) this does take a bit of getting your head around</t>
  </si>
  <si>
    <t>I don't understand (this). You talk about the treatment of assets subject to an AoB charge; but under the alternative proposal, there is no AoB charge?? Which, in my view, would considerably reduce the likelihood of the TPM being reviewed as a result of a change in the utilisation of a major transmission asset.</t>
  </si>
  <si>
    <t>Sorry Brian, that example is off point. It relates to our thinking that, under the TPM proposal, a review undertaken because of a substantial change in circumstances would be approximately equivalent in cost to an operational review by Transpower or a targeted TPM review by the Authority, under the baseline or the alternative proposal. The matters at hand are:
- whether an operational review / targeted TPM review would occur under the baseline or alternative proposal if:
there had been a substantial and sustained change in grid use, and
the actual circumstances (such as demand and generation outcomes) were outside the range of scenarios contemplated at the time the relevant charges were established
whether an operational review / targeted TPM review under 1) would occur as often under the baseline or alternative proposal as under the proposal.
In relation to 1), proposing the introduction of a kvar charge as a result of DTCs changing their demand for reactive power from the grid over time is an example of the TPM being reviewed under the baseline or alternative proposal because of a substantial and sustained change in grid use. Another couple of examples are reviewing the approach to recovering the interconnection charge:
because the demand for grid capacity has become peakier over time (eg, because of a higher percentage of solar generation without storage)
because of significant changes in the demand for grid capacity across regions over time.
In relation to 2), we anticipate reviews triggered by a substantial change in circumstances would be infrequent – perhaps 1-3 times during the 30 year period of the CBA. We believe it is reasonable to expect there would be 1-3 instances of examples such as the above occurring during the said 30 year period.
Therefore, we consider it appropriate to not estimate incremental costs for the substantial change in circumstances component of the TPM proposal.</t>
  </si>
  <si>
    <t>John comments "I don't believe that will change (and its not something within my purview)."</t>
  </si>
  <si>
    <t>John explained the change to the deltas.</t>
  </si>
  <si>
    <t>On the minor changes to the other figures, he said "I haven't (resupplied the files) as these did change intentionally and Julia has been checking these too."</t>
  </si>
  <si>
    <t>Correct and I now hold the updated version of Model_data_generation.xlsx</t>
  </si>
  <si>
    <t>I did later list these - the raw data on tabs Recent_transmission_charges, DG, ICPs, Earnings, Price_means_and_variances and Scarcity of sheet 'Model_data_load.xlsx'.</t>
  </si>
  <si>
    <t>John has now provided the source data and I am in the process of checking that (a) these data are correctly transcribed from the source data, and (b) the source data are correct.</t>
  </si>
  <si>
    <t>Will update tab 'BB data - Externally sourced' of this sheet accordingly.</t>
  </si>
  <si>
    <t>"ICPs_by_TA_and_NRR_and_BB_node.xlsx" (which itself is a straightforward mapping and pivoting of an EMI dump)</t>
  </si>
  <si>
    <t>"LEED earnings applied to NRRs and Backbone Nodes.xlsx" (which itself is a straightforward allocation and summation of LEED earnings information by TA)</t>
  </si>
  <si>
    <t>"scarcity.csv" (which is produced by 'Price_separation_analysis_v3.R', which Julia has checked)</t>
  </si>
  <si>
    <t>"price_means_and_variances.csv" (which is produced by 'Price_separation_analysis_v3.R', which Julia has checked)</t>
  </si>
  <si>
    <t>Data look broadly reasonable. Could check further, but seems low priority compared to modelling transmission charges well going forwards.</t>
  </si>
  <si>
    <t>"Max_DG_by_BB_node.csv" - which itself is constructed by 'make_bb_transport_prices.R', which I will soon be checking.
(The total quantum looks broadly right given that intermittent generation is included. I confirm that the Python model does not consider that this generation is discretionary.)</t>
  </si>
  <si>
    <t>John went on to resupply Model_data_load.</t>
  </si>
  <si>
    <t>These were the changes:
- Definition of DG has changed (to include/exclude some plants?)
- Expenditure shares are now calculated later in the process - which has a modest effect on dg_s and little on the other periods,
- pk_e, dg_e, sh_e and off_e (and hence exp_all and exp_per_icp) are now deflated.</t>
  </si>
  <si>
    <t xml:space="preserve">Results are correctly transcribed from Python output into H10:K10 of 'Summary' tab, </t>
  </si>
  <si>
    <t>and thence into the main summary table.</t>
  </si>
  <si>
    <t>Python script runs and produces the same output for me</t>
  </si>
  <si>
    <t>Input parameters in the Python script match those in the document</t>
  </si>
  <si>
    <t>Method in the Python script matches that in the document</t>
  </si>
  <si>
    <r>
      <t xml:space="preserve">  </t>
    </r>
    <r>
      <rPr>
        <i/>
        <sz val="11"/>
        <color theme="1"/>
        <rFont val="Calibri"/>
        <family val="2"/>
        <scheme val="minor"/>
      </rPr>
      <t xml:space="preserve">(Input parameters in the spreadsheet do </t>
    </r>
    <r>
      <rPr>
        <i/>
        <u/>
        <sz val="11"/>
        <color theme="1"/>
        <rFont val="Calibri"/>
        <family val="2"/>
        <scheme val="minor"/>
      </rPr>
      <t>not</t>
    </r>
    <r>
      <rPr>
        <i/>
        <sz val="11"/>
        <color theme="1"/>
        <rFont val="Calibri"/>
        <family val="2"/>
        <scheme val="minor"/>
      </rPr>
      <t xml:space="preserve"> match those in the document; that's fine)</t>
    </r>
  </si>
  <si>
    <t>T = 27 #Years</t>
  </si>
  <si>
    <t>r0 = 0.06 #discount rate in current year</t>
  </si>
  <si>
    <t>P0 = 80 #Initial price</t>
  </si>
  <si>
    <t xml:space="preserve">eta_alpha = 5 </t>
  </si>
  <si>
    <t>eta_beta = 2</t>
  </si>
  <si>
    <t>#Long run supply elasticity</t>
  </si>
  <si>
    <t xml:space="preserve">s_mu = 1 </t>
  </si>
  <si>
    <t>s_sd = 0.25</t>
  </si>
  <si>
    <t># Effect of investment on demand and supply</t>
  </si>
  <si>
    <t xml:space="preserve">dQdI_sd = 0.01 </t>
  </si>
  <si>
    <t>#Effect of uncertainty on investment</t>
  </si>
  <si>
    <t xml:space="preserve">dIdU_sd = 0.01 </t>
  </si>
  <si>
    <t>#Baseline demand growth</t>
  </si>
  <si>
    <t xml:space="preserve">Qg_sd = 0.005 </t>
  </si>
  <si>
    <t>#Baseline price growth</t>
  </si>
  <si>
    <t xml:space="preserve">Pg_sd = 0.0050 </t>
  </si>
  <si>
    <t># Percentage change in frequency of events inducing uncertainty</t>
  </si>
  <si>
    <t xml:space="preserve">dF_mu = -0.09 </t>
  </si>
  <si>
    <t xml:space="preserve">dF_sd = 0.03 </t>
  </si>
  <si>
    <t>Assumption</t>
  </si>
  <si>
    <t>Consistent with document</t>
  </si>
  <si>
    <t>Makes sense</t>
  </si>
  <si>
    <t>Transcription of input parameters into f_benefit</t>
  </si>
  <si>
    <t>Summarisation of dTS</t>
  </si>
  <si>
    <t xml:space="preserve">In f_benefit: </t>
  </si>
  <si>
    <t xml:space="preserve">  Randomisation of input parameters</t>
  </si>
  <si>
    <t xml:space="preserve">  Formation of P/Q baseline</t>
  </si>
  <si>
    <t xml:space="preserve">  Main calculation (headed 'Supply and demand curve parameters')</t>
  </si>
  <si>
    <t>Math in document not checked</t>
  </si>
  <si>
    <t>Document doesn't give the relevant algebra, it gives some other algebra instead. Querying with Strata/Sense.</t>
  </si>
  <si>
    <t>Will check when they actually give me the algebra.</t>
  </si>
  <si>
    <t xml:space="preserve">  </t>
  </si>
  <si>
    <t>Document instead gives a long-run elasticity of -0.74</t>
  </si>
  <si>
    <t>Not specified in document</t>
  </si>
  <si>
    <t>Have asked John for the source data - Agreement is that we will not check this.</t>
  </si>
  <si>
    <t>I went back to query the apparently poor match between document and code (both for the parameters and equations)</t>
  </si>
  <si>
    <t>John is going to amend the document and I'ma down tools until then.</t>
  </si>
  <si>
    <r>
      <t xml:space="preserve">Pg_mu = 0.0096 - </t>
    </r>
    <r>
      <rPr>
        <sz val="11"/>
        <color rgb="FFFF0000"/>
        <rFont val="Calibri"/>
        <family val="2"/>
        <scheme val="minor"/>
      </rPr>
      <t>I understand John plans to change this to 0.00906</t>
    </r>
  </si>
  <si>
    <t>We should elaborate the document to describe the connection between the equations and parameters in the document and the parameters used for the montecarlo analysis/simulations.</t>
  </si>
  <si>
    <t>He says:</t>
  </si>
  <si>
    <t xml:space="preserve">For the equations, the code you pointed out earlier is both (a) parameterising values such as quantities and prices and also (b) calibrating the responsiveness of price to uncertainty, i.e. </t>
  </si>
  <si>
    <r>
      <t xml:space="preserve">Should discounting use r0 instead of r? Have asked. </t>
    </r>
    <r>
      <rPr>
        <i/>
        <sz val="11"/>
        <color rgb="FFFF0000"/>
        <rFont val="Calibri"/>
        <family val="2"/>
        <scheme val="minor"/>
      </rPr>
      <t>John says "Regarding the question of 'r' or 'r0' - the use of r is because we want to start with a discount rate already adjusted for the fact that the proposal doesn't get introduced until (at least) 2022"</t>
    </r>
    <r>
      <rPr>
        <sz val="11"/>
        <color rgb="FFFF0000"/>
        <rFont val="Calibri"/>
        <family val="2"/>
        <scheme val="minor"/>
      </rPr>
      <t xml:space="preserve"> but I still think r0 should be used later in the equation and have said as much.
May be other problems, will check when they actually give me the algebra.</t>
    </r>
  </si>
  <si>
    <r>
      <t>Q0 = 39572000 #Initial quantity  - MBIE, all consumption</t>
    </r>
    <r>
      <rPr>
        <sz val="11"/>
        <color rgb="FFFF0000"/>
        <rFont val="Calibri"/>
        <family val="2"/>
        <scheme val="minor"/>
      </rPr>
      <t xml:space="preserve"> (John adds: This provides the base year quantity from which to calculate the geometric average of forecast demand when we let the growth rate vary in the simulations.)</t>
    </r>
  </si>
  <si>
    <t>Document shows not Q0 but Q. I suggest they recheck that this is aligned with the averaged Q produced by the code, because for me they seem different</t>
  </si>
  <si>
    <r>
      <t xml:space="preserve">#Long run demand elasticity </t>
    </r>
    <r>
      <rPr>
        <sz val="11"/>
        <color rgb="FFFF0000"/>
        <rFont val="Calibri"/>
        <family val="2"/>
        <scheme val="minor"/>
      </rPr>
      <t>(John says: Parameters of beta distribution consistent with mean demand elasticity of ~-0.74 (+/--0.03))</t>
    </r>
  </si>
  <si>
    <r>
      <t xml:space="preserve">dQdI_mu = 0.05 </t>
    </r>
    <r>
      <rPr>
        <sz val="11"/>
        <color rgb="FFFF0000"/>
        <rFont val="Calibri"/>
        <family val="2"/>
        <scheme val="minor"/>
      </rPr>
      <t>(John says: Need to add discussion on this to the document. This translates the effect of uncertainty on investment into an effect on demand and supply, given that investment is only a measure of change in demand and supply capacity and not the level of demand and supply as needed for these calculations.) (BB: I'll wait til he discusses this)</t>
    </r>
  </si>
  <si>
    <t>Mean is actually 0.71 (the minus is stuck on later). Std. dev is much greater than 0.03 - an error on their part? - checking with John…</t>
  </si>
  <si>
    <r>
      <t xml:space="preserve">dIdU_mu = -0.04 - </t>
    </r>
    <r>
      <rPr>
        <sz val="11"/>
        <color rgb="FFFF0000"/>
        <rFont val="Calibri"/>
        <family val="2"/>
        <scheme val="minor"/>
      </rPr>
      <t>I understand John plans to change this to 0.087 (does he mean + or - that?)</t>
    </r>
    <r>
      <rPr>
        <sz val="11"/>
        <color theme="1"/>
        <rFont val="Calibri"/>
        <family val="2"/>
        <scheme val="minor"/>
      </rPr>
      <t xml:space="preserve">. </t>
    </r>
    <r>
      <rPr>
        <sz val="11"/>
        <color rgb="FFFF0000"/>
        <rFont val="Calibri"/>
        <family val="2"/>
        <scheme val="minor"/>
      </rPr>
      <t>As per row 24 of the assumptions table in the doc.</t>
    </r>
  </si>
  <si>
    <r>
      <t xml:space="preserve">Qg_mu = 0.009 </t>
    </r>
    <r>
      <rPr>
        <sz val="11"/>
        <color rgb="FFFF0000"/>
        <rFont val="Calibri"/>
        <family val="2"/>
        <scheme val="minor"/>
      </rPr>
      <t>(John adds: Growth rate (approximately) consistent with the base quantity above and the geometric average MWh forecast value in the document.)</t>
    </r>
  </si>
  <si>
    <t>Major capex</t>
  </si>
  <si>
    <t>Base capex</t>
  </si>
  <si>
    <t>Base case result is correctly transcribed from cell C6 of tab 'Scrutiny - major capex' into the main summary table, and sensitised by the factors shown in the document</t>
  </si>
  <si>
    <t>Results are correctly transcribed from cells C12/121/66 of tab 'Scrutiny - base capex' into the main summary table</t>
  </si>
  <si>
    <r>
      <t xml:space="preserve">Raw data in 'Scrutiny - major capex' sheet (cols D:E) - Aligned with column CU of tab 'Major Capex' of 'Transmission revenue.xlsx' </t>
    </r>
    <r>
      <rPr>
        <sz val="11"/>
        <color rgb="FFFF0000"/>
        <rFont val="Calibri"/>
        <family val="2"/>
        <scheme val="minor"/>
      </rPr>
      <t>- but only up to 2036 - asking whether this is a problem</t>
    </r>
  </si>
  <si>
    <r>
      <t>Formulas in 'Scrutiny - major capex' sheet - one problem - cell C6 has =+SUM(J13:L41) -</t>
    </r>
    <r>
      <rPr>
        <sz val="11"/>
        <color rgb="FFFF0000"/>
        <rFont val="Calibri"/>
        <family val="2"/>
        <scheme val="minor"/>
      </rPr>
      <t xml:space="preserve"> should it not be either J13:K41, or L13:L41?</t>
    </r>
  </si>
  <si>
    <r>
      <t xml:space="preserve">All appears aligned with (very simple) assumptions in table in doc </t>
    </r>
    <r>
      <rPr>
        <i/>
        <sz val="11"/>
        <color theme="1"/>
        <rFont val="Calibri"/>
        <family val="2"/>
        <scheme val="minor"/>
      </rPr>
      <t>(there's not much in the main text)</t>
    </r>
  </si>
  <si>
    <t>Large table is repeated 3 times. Confirm that if top one is correct, then next 2 are correct</t>
  </si>
  <si>
    <t>Formulas in top version of large table are correct.</t>
  </si>
  <si>
    <r>
      <t>Assumptions in 'Scrutiny - major capex' are aligned with assumptions in table in doc - except:</t>
    </r>
    <r>
      <rPr>
        <sz val="11"/>
        <color rgb="FFFF0000"/>
        <rFont val="Calibri"/>
        <family val="2"/>
        <scheme val="minor"/>
      </rPr>
      <t xml:space="preserve"> (a) The document refers to a "2% productivity factor improvement over 10% of Transpower’s replacement and refurbishment (R&amp;R) base capex". In the spreadsheet, this seems to be applied to 15% rather than 10% of R&amp;R base capex, as per cell C8 of "Scrutiny - Base capex", and (b) The label in cell B8 of "Scrutiny - Base capex" refers to "2.2% improvement" - I think this should be updated to read "2% improvement" - and similarly further down in the same column. </t>
    </r>
    <r>
      <rPr>
        <sz val="11"/>
        <color theme="1"/>
        <rFont val="Calibri"/>
        <family val="2"/>
        <scheme val="minor"/>
      </rPr>
      <t>Checking both with John.</t>
    </r>
  </si>
  <si>
    <t>Raw data in 'Scrutiny - base capex' sheet (cols D:F). Looks broadly OK except: Column E of 'Scrutiny - base capex' takes values from row 11 of 'RCP3 forecast investment'. Column D of 'Scrutiny - base capex' takes values ultimately from row 19 of 'RCP3 forecast investment' - which in turn, is the sum of rows 8 and 11. Does this mean that row 11 of 'RCP3 forecast investment' is being double-counted? - No because column D is not used; only E and F.</t>
  </si>
  <si>
    <t>1. The table of assumptions has:</t>
  </si>
  <si>
    <t>"Change in probability of Auckland planning rules requiring undergrounding of all urban transmission lines:</t>
  </si>
  <si>
    <t>between the current TPM arrangements and the TPM proposal = 25%</t>
  </si>
  <si>
    <t>between the current TPM arrangements and the alternative TPM proposal = 25%"</t>
  </si>
  <si>
    <t>Is the latter correct? Surely the alternative TPM proposal (lacking an AoB charge) would do nothing to avoid inefficient undergrounding?</t>
  </si>
  <si>
    <t>Auckland undergrounding</t>
  </si>
  <si>
    <t>(Have asked John both)</t>
  </si>
  <si>
    <r>
      <t xml:space="preserve">2. The analytical framework is based on the benefit to consumers of avoiding the transmission charges required to recover the revenue from the transmission investment. This seems unnecessarily convoluted. </t>
    </r>
    <r>
      <rPr>
        <sz val="11"/>
        <color rgb="FFFF0000"/>
        <rFont val="Calibri"/>
        <family val="2"/>
        <scheme val="minor"/>
      </rPr>
      <t>Can we not just calculate the economic benefit to NZ Inc of avoiding the cost of the transmission investment - ignoring how that cost is recovered? Something like 1.5B x 25% x a discount factor that allows for staging = ~$150M (rather than the $200M shown)?</t>
    </r>
  </si>
  <si>
    <t xml:space="preserve">Results are correctly transcribed from Python output into M9/O9/P9 of 'Summary' tab, </t>
  </si>
  <si>
    <t>Method</t>
  </si>
  <si>
    <t>Workings in the parameters section</t>
  </si>
  <si>
    <t>T = 29 #Years</t>
  </si>
  <si>
    <t>t0 = 2019 #Base year for discounting purpose</t>
  </si>
  <si>
    <t>d = 1/1.06 #Discount rate</t>
  </si>
  <si>
    <t>dt=d_all[3:] #discount rates 2022-2049</t>
  </si>
  <si>
    <t>g_0 = 0.00884 #Forecast demand growth</t>
  </si>
  <si>
    <t>Q_0=7376 # Initial year post diversity national peak demand</t>
  </si>
  <si>
    <t>d_all = [1 * d ** (t - 1) for t in range(1, T + 3)] # Discount rates 2019-2049</t>
  </si>
  <si>
    <t xml:space="preserve">QA_alpha = 2 </t>
  </si>
  <si>
    <t xml:space="preserve">QA_beta = 4 </t>
  </si>
  <si>
    <t># Transmission costs, share of prices</t>
  </si>
  <si>
    <t xml:space="preserve">sT_mu = 0.0084 </t>
  </si>
  <si>
    <t xml:space="preserve">sT_sd = 0.0005 </t>
  </si>
  <si>
    <t># Share of investment for reliability</t>
  </si>
  <si>
    <t>sr_alpha = 5 # log normal</t>
  </si>
  <si>
    <t>sr_beta = 2 #Uniformly distributed between 0.6 and 1</t>
  </si>
  <si>
    <t>#Long run demand elasticity</t>
  </si>
  <si>
    <t>#Displacement of demand</t>
  </si>
  <si>
    <t>D_alpha = 2 # Range between 0 and 0.75 - skewed towards 0</t>
  </si>
  <si>
    <t>D_beta = 2</t>
  </si>
  <si>
    <t># Lagged effect of displacement on transmission costs</t>
  </si>
  <si>
    <t>L_alpha = 2</t>
  </si>
  <si>
    <t>L_beta = 60</t>
  </si>
  <si>
    <t>#Change in generation investment</t>
  </si>
  <si>
    <t xml:space="preserve">dMW_min = -0.03  </t>
  </si>
  <si>
    <t>dMW_max = 0 # Range between some max and some min?</t>
  </si>
  <si>
    <t># MW of generation capacity in export constrained regions</t>
  </si>
  <si>
    <t>MW_mu = 4500</t>
  </si>
  <si>
    <t>MW_sd = 500</t>
  </si>
  <si>
    <t>#Typical MW in area of benefit, share of peak</t>
  </si>
  <si>
    <t>I_0 = [27685076,80734170,43719050,67809249,55754905,15367492,15369216,17166939,45312958,164259283,81091654,171015884,140691756,89203879,137003955] # Forecast investment, E&amp;D, 2021-2035</t>
  </si>
  <si>
    <t>… other stuff …</t>
  </si>
  <si>
    <t>Like durability work - down tools until the document has been updated</t>
  </si>
  <si>
    <t>to describe what happens in the modelling.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</si>
</sst>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2"/>
      <color rgb="FF000000"/>
      <name val="Calibri"/>
      <family val="2"/>
      <scheme val="minor"/>
    </font>
    <font>
      <i/>
      <sz val="12"/>
      <color rgb="FF000000"/>
      <name val="Calibri"/>
      <family val="2"/>
      <scheme val="minor"/>
    </font>
    <font>
      <sz val="11"/>
      <color theme="0" tint="-0.249977111117893"/>
      <name val="Calibri"/>
      <family val="2"/>
      <scheme val="minor"/>
    </font>
    <font>
      <sz val="11"/>
      <name val="Calibri"/>
      <family val="2"/>
      <scheme val="minor"/>
    </font>
    <font>
      <sz val="11"/>
      <color theme="0" tint="-0.14999847407452621"/>
      <name val="Calibri"/>
      <family val="2"/>
      <scheme val="minor"/>
    </font>
    <font>
      <i/>
      <sz val="11"/>
      <color theme="0" tint="-0.14999847407452621"/>
      <name val="Calibri"/>
      <family val="2"/>
      <scheme val="minor"/>
    </font>
    <font>
      <b/>
      <sz val="11"/>
      <color theme="0" tint="-0.14999847407452621"/>
      <name val="Calibri"/>
      <family val="2"/>
      <scheme val="minor"/>
    </font>
    <font>
      <u/>
      <sz val="12"/>
      <color rgb="FF000000"/>
      <name val="Calibri"/>
      <family val="2"/>
      <scheme val="minor"/>
    </font>
    <font>
      <sz val="12"/>
      <color rgb="FF000000"/>
      <name val="Calibri"/>
      <family val="2"/>
    </font>
    <font>
      <u/>
      <sz val="12"/>
      <color rgb="FF000000"/>
      <name val="Calibri"/>
      <family val="2"/>
    </font>
    <font>
      <b/>
      <sz val="12"/>
      <color rgb="FF000000"/>
      <name val="Calibri"/>
      <family val="2"/>
      <scheme val="minor"/>
    </font>
    <font>
      <sz val="11"/>
      <color theme="6" tint="-0.249977111117893"/>
      <name val="Calibri"/>
      <family val="2"/>
      <scheme val="minor"/>
    </font>
    <font>
      <i/>
      <u/>
      <sz val="11"/>
      <color theme="1"/>
      <name val="Calibri"/>
      <family val="2"/>
      <scheme val="minor"/>
    </font>
    <font>
      <sz val="9"/>
      <color rgb="FFFF0000"/>
      <name val="Calibri"/>
      <family val="2"/>
      <scheme val="minor"/>
    </font>
    <font>
      <i/>
      <sz val="11"/>
      <name val="Calibri"/>
      <family val="2"/>
      <scheme val="minor"/>
    </font>
    <font>
      <i/>
      <sz val="11"/>
      <color rgb="FFFF0000"/>
      <name val="Calibri"/>
      <family val="2"/>
      <scheme val="minor"/>
    </font>
    <font>
      <sz val="11"/>
      <color rgb="FF201F1E"/>
      <name val="Segoe UI"/>
      <family val="2"/>
    </font>
    <font>
      <sz val="11"/>
      <color rgb="FF000000"/>
      <name val="Calibri"/>
      <family val="2"/>
      <scheme val="minor"/>
    </font>
    <font>
      <i/>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9B9B"/>
        <bgColor indexed="64"/>
      </patternFill>
    </fill>
  </fills>
  <borders count="4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indexed="64"/>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top style="thin">
        <color indexed="64"/>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
      <left/>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76">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right" vertical="center" wrapText="1"/>
    </xf>
    <xf numFmtId="0" fontId="0" fillId="7" borderId="0" xfId="0" applyFill="1" applyAlignment="1">
      <alignment vertical="center" wrapText="1"/>
    </xf>
    <xf numFmtId="0" fontId="1" fillId="0" borderId="0" xfId="0" quotePrefix="1"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quotePrefix="1" applyAlignment="1">
      <alignment vertical="center" wrapText="1"/>
    </xf>
    <xf numFmtId="0" fontId="2" fillId="0" borderId="0" xfId="0" applyFont="1" applyAlignment="1">
      <alignment vertical="center"/>
    </xf>
    <xf numFmtId="0" fontId="0" fillId="0" borderId="6" xfId="0" applyBorder="1" applyAlignment="1">
      <alignment horizontal="left" vertical="center" wrapText="1"/>
    </xf>
    <xf numFmtId="0" fontId="0" fillId="0" borderId="6" xfId="0" applyBorder="1" applyAlignment="1">
      <alignment vertical="center" wrapText="1"/>
    </xf>
    <xf numFmtId="0" fontId="0" fillId="0" borderId="6" xfId="0" applyBorder="1" applyAlignment="1">
      <alignment vertical="center"/>
    </xf>
    <xf numFmtId="0" fontId="0" fillId="0" borderId="22" xfId="0" applyBorder="1" applyAlignment="1">
      <alignment horizontal="left" vertical="center" wrapText="1"/>
    </xf>
    <xf numFmtId="0" fontId="0" fillId="0" borderId="22" xfId="0" applyBorder="1" applyAlignment="1">
      <alignment vertical="center" wrapText="1"/>
    </xf>
    <xf numFmtId="0" fontId="2" fillId="0" borderId="22" xfId="0" applyFont="1" applyBorder="1" applyAlignment="1">
      <alignment vertical="center"/>
    </xf>
    <xf numFmtId="0" fontId="0" fillId="0" borderId="22" xfId="0" applyBorder="1" applyAlignment="1">
      <alignment vertical="center"/>
    </xf>
    <xf numFmtId="0" fontId="0" fillId="7" borderId="0" xfId="0" applyFill="1"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left" wrapText="1"/>
    </xf>
    <xf numFmtId="0" fontId="2" fillId="0" borderId="0" xfId="0" applyFont="1" applyAlignment="1">
      <alignment horizontal="left" vertical="center"/>
    </xf>
    <xf numFmtId="0" fontId="0" fillId="7" borderId="0" xfId="0" applyFill="1" applyAlignment="1">
      <alignment horizontal="left" vertical="center"/>
    </xf>
    <xf numFmtId="0" fontId="0" fillId="0" borderId="0" xfId="0" quotePrefix="1" applyAlignment="1">
      <alignment horizontal="left" vertical="center" wrapText="1"/>
    </xf>
    <xf numFmtId="0" fontId="0" fillId="0" borderId="22" xfId="0" applyBorder="1" applyAlignment="1">
      <alignment horizontal="left" vertical="center"/>
    </xf>
    <xf numFmtId="0" fontId="1" fillId="0" borderId="0" xfId="0" quotePrefix="1"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6"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xf>
    <xf numFmtId="0" fontId="10"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1" fillId="0" borderId="0" xfId="0" applyFont="1" applyAlignment="1">
      <alignment vertical="center"/>
    </xf>
    <xf numFmtId="0" fontId="7" fillId="0" borderId="0" xfId="0" applyFont="1" applyAlignment="1">
      <alignment vertical="center" wrapText="1"/>
    </xf>
    <xf numFmtId="0" fontId="0" fillId="0" borderId="0" xfId="0"/>
    <xf numFmtId="11" fontId="0" fillId="0" borderId="0" xfId="0" applyNumberFormat="1" applyAlignment="1">
      <alignment vertical="center"/>
    </xf>
    <xf numFmtId="0" fontId="2" fillId="0" borderId="0" xfId="0" applyFont="1"/>
    <xf numFmtId="11" fontId="0" fillId="0" borderId="0" xfId="0" applyNumberFormat="1"/>
    <xf numFmtId="0" fontId="0" fillId="0" borderId="0" xfId="0" applyAlignment="1">
      <alignment horizontal="left" vertic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0" fillId="0" borderId="0" xfId="0"/>
    <xf numFmtId="0" fontId="7" fillId="0" borderId="0" xfId="0" applyFont="1" applyAlignment="1">
      <alignment vertical="center" wrapText="1"/>
    </xf>
    <xf numFmtId="0" fontId="3" fillId="0" borderId="0" xfId="0" applyFont="1"/>
    <xf numFmtId="0" fontId="4" fillId="0" borderId="0" xfId="0" applyFont="1" applyAlignment="1"/>
    <xf numFmtId="0" fontId="0" fillId="0" borderId="0" xfId="0" applyAlignment="1"/>
    <xf numFmtId="0" fontId="4"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4" fillId="0" borderId="0" xfId="0" applyFont="1" applyAlignment="1">
      <alignment vertical="center" wrapText="1"/>
    </xf>
    <xf numFmtId="0" fontId="1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1" fillId="0" borderId="0" xfId="0" applyFont="1" applyAlignment="1">
      <alignment horizontal="right" vertical="center" wrapText="1"/>
    </xf>
    <xf numFmtId="0" fontId="0" fillId="0" borderId="0" xfId="0" applyAlignment="1">
      <alignment horizontal="right" vertical="center"/>
    </xf>
    <xf numFmtId="0" fontId="0" fillId="0" borderId="0" xfId="0" applyFill="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0" fillId="0" borderId="0" xfId="0" quotePrefix="1" applyAlignment="1">
      <alignment vertical="center"/>
    </xf>
    <xf numFmtId="0" fontId="0" fillId="0" borderId="0" xfId="0" applyAlignment="1">
      <alignment vertical="center"/>
    </xf>
    <xf numFmtId="0" fontId="0" fillId="0" borderId="0" xfId="0" applyAlignment="1">
      <alignment horizontal="center" vertical="center"/>
    </xf>
    <xf numFmtId="0" fontId="0" fillId="0" borderId="23" xfId="0" applyBorder="1" applyAlignment="1">
      <alignment horizontal="left" vertical="center"/>
    </xf>
    <xf numFmtId="0" fontId="1" fillId="0" borderId="24" xfId="0" applyFont="1" applyBorder="1" applyAlignment="1">
      <alignment vertical="center"/>
    </xf>
    <xf numFmtId="0" fontId="1" fillId="0" borderId="39"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8" xfId="0" applyFill="1" applyBorder="1" applyAlignment="1">
      <alignment vertical="center"/>
    </xf>
    <xf numFmtId="0" fontId="0" fillId="0" borderId="30" xfId="0" applyBorder="1" applyAlignment="1">
      <alignment horizontal="left" vertical="center"/>
    </xf>
    <xf numFmtId="0" fontId="0" fillId="0" borderId="31" xfId="0" applyBorder="1" applyAlignment="1">
      <alignment vertical="center" wrapText="1"/>
    </xf>
    <xf numFmtId="0" fontId="0" fillId="0" borderId="35" xfId="0" applyBorder="1" applyAlignment="1">
      <alignment vertical="center" wrapText="1"/>
    </xf>
    <xf numFmtId="0" fontId="0" fillId="0" borderId="30" xfId="0" applyFont="1" applyBorder="1" applyAlignment="1">
      <alignment vertical="center"/>
    </xf>
    <xf numFmtId="0" fontId="3" fillId="0" borderId="32" xfId="0" applyFont="1" applyBorder="1" applyAlignment="1">
      <alignment vertical="center"/>
    </xf>
    <xf numFmtId="0" fontId="0" fillId="0" borderId="33" xfId="0" applyBorder="1" applyAlignment="1">
      <alignment vertical="center"/>
    </xf>
    <xf numFmtId="0" fontId="2" fillId="0" borderId="30" xfId="0" applyFont="1"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33" xfId="0" quotePrefix="1" applyBorder="1" applyAlignment="1">
      <alignment vertical="center"/>
    </xf>
    <xf numFmtId="0" fontId="0" fillId="6" borderId="30" xfId="0" applyFill="1" applyBorder="1" applyAlignment="1">
      <alignment vertical="center"/>
    </xf>
    <xf numFmtId="0" fontId="0" fillId="6" borderId="32" xfId="0" applyFill="1" applyBorder="1" applyAlignment="1">
      <alignment vertical="center"/>
    </xf>
    <xf numFmtId="0" fontId="0" fillId="6" borderId="31" xfId="0" applyFill="1" applyBorder="1" applyAlignment="1">
      <alignment vertical="center"/>
    </xf>
    <xf numFmtId="0" fontId="0" fillId="0" borderId="30" xfId="0" applyBorder="1" applyAlignment="1">
      <alignment vertical="center"/>
    </xf>
    <xf numFmtId="0" fontId="0" fillId="0" borderId="20" xfId="0" applyBorder="1" applyAlignment="1">
      <alignment horizontal="left" vertical="center"/>
    </xf>
    <xf numFmtId="0" fontId="0" fillId="0" borderId="21" xfId="0" applyBorder="1" applyAlignment="1">
      <alignment vertical="center" wrapText="1"/>
    </xf>
    <xf numFmtId="0" fontId="0" fillId="0" borderId="36"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0" fontId="0" fillId="0" borderId="20" xfId="0" applyBorder="1" applyAlignment="1">
      <alignment vertical="center"/>
    </xf>
    <xf numFmtId="0" fontId="0" fillId="0" borderId="4"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6" borderId="20" xfId="0" applyFill="1" applyBorder="1" applyAlignment="1">
      <alignment vertical="center"/>
    </xf>
    <xf numFmtId="0" fontId="0" fillId="6" borderId="4" xfId="0" applyFill="1" applyBorder="1" applyAlignment="1">
      <alignment vertical="center"/>
    </xf>
    <xf numFmtId="0" fontId="0" fillId="6" borderId="21" xfId="0" applyFill="1"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14" xfId="0" quotePrefix="1" applyBorder="1" applyAlignment="1">
      <alignment vertical="center"/>
    </xf>
    <xf numFmtId="0" fontId="0" fillId="0" borderId="8" xfId="0" applyBorder="1" applyAlignment="1">
      <alignment horizontal="left" vertical="center"/>
    </xf>
    <xf numFmtId="0" fontId="0" fillId="0" borderId="9" xfId="0" applyBorder="1" applyAlignment="1">
      <alignment vertical="center"/>
    </xf>
    <xf numFmtId="0" fontId="0" fillId="0" borderId="37" xfId="0" applyBorder="1" applyAlignment="1">
      <alignment vertical="center"/>
    </xf>
    <xf numFmtId="0" fontId="0" fillId="0" borderId="2" xfId="0" quotePrefix="1" applyBorder="1" applyAlignment="1">
      <alignment vertical="center"/>
    </xf>
    <xf numFmtId="0" fontId="0" fillId="6" borderId="8" xfId="0" applyFill="1" applyBorder="1" applyAlignment="1">
      <alignment vertical="center"/>
    </xf>
    <xf numFmtId="0" fontId="0" fillId="6" borderId="1" xfId="0" applyFill="1" applyBorder="1" applyAlignment="1">
      <alignment vertical="center"/>
    </xf>
    <xf numFmtId="0" fontId="0" fillId="6" borderId="9" xfId="0" applyFill="1" applyBorder="1" applyAlignment="1">
      <alignment vertical="center"/>
    </xf>
    <xf numFmtId="0" fontId="0" fillId="0" borderId="9" xfId="0" applyFill="1" applyBorder="1" applyAlignment="1">
      <alignment vertical="center"/>
    </xf>
    <xf numFmtId="0" fontId="0" fillId="0" borderId="37" xfId="0" applyFill="1" applyBorder="1" applyAlignment="1">
      <alignment vertical="center"/>
    </xf>
    <xf numFmtId="0" fontId="7" fillId="0" borderId="1" xfId="0" applyFont="1" applyBorder="1" applyAlignment="1">
      <alignment vertical="center"/>
    </xf>
    <xf numFmtId="0" fontId="3" fillId="0" borderId="37" xfId="0" applyFont="1" applyFill="1" applyBorder="1" applyAlignment="1">
      <alignment vertical="center"/>
    </xf>
    <xf numFmtId="0" fontId="3" fillId="0" borderId="1" xfId="0" applyFont="1" applyBorder="1" applyAlignment="1">
      <alignment vertical="center"/>
    </xf>
    <xf numFmtId="0" fontId="3" fillId="0" borderId="37" xfId="0" applyFont="1" applyBorder="1" applyAlignment="1">
      <alignment vertical="center"/>
    </xf>
    <xf numFmtId="0" fontId="0" fillId="6" borderId="3" xfId="0" applyFill="1" applyBorder="1" applyAlignment="1">
      <alignment vertical="center"/>
    </xf>
    <xf numFmtId="0" fontId="0" fillId="6" borderId="2" xfId="0" applyFill="1" applyBorder="1" applyAlignment="1">
      <alignment vertical="center"/>
    </xf>
    <xf numFmtId="0" fontId="0" fillId="0" borderId="10" xfId="0" applyBorder="1" applyAlignment="1">
      <alignment horizontal="left" vertical="center"/>
    </xf>
    <xf numFmtId="0" fontId="0" fillId="0" borderId="12" xfId="0" applyBorder="1" applyAlignment="1">
      <alignment vertical="center"/>
    </xf>
    <xf numFmtId="0" fontId="3" fillId="0" borderId="38"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6" borderId="15" xfId="0" applyFill="1" applyBorder="1" applyAlignment="1">
      <alignment vertical="center"/>
    </xf>
    <xf numFmtId="0" fontId="0" fillId="6" borderId="11" xfId="0" applyFill="1" applyBorder="1" applyAlignment="1">
      <alignment vertical="center"/>
    </xf>
    <xf numFmtId="0" fontId="0" fillId="6" borderId="13" xfId="0" applyFill="1" applyBorder="1" applyAlignment="1">
      <alignment vertical="center"/>
    </xf>
    <xf numFmtId="0" fontId="0" fillId="0" borderId="15" xfId="0" applyBorder="1" applyAlignment="1">
      <alignment vertical="center"/>
    </xf>
    <xf numFmtId="0" fontId="4" fillId="0" borderId="0" xfId="0" applyFont="1"/>
    <xf numFmtId="0" fontId="0" fillId="0" borderId="0" xfId="0" applyAlignment="1">
      <alignment vertical="center" wrapText="1"/>
    </xf>
    <xf numFmtId="0" fontId="0" fillId="0" borderId="0" xfId="0" applyAlignment="1">
      <alignment vertical="center"/>
    </xf>
    <xf numFmtId="0" fontId="0" fillId="0" borderId="36" xfId="0" applyBorder="1" applyAlignment="1">
      <alignment vertical="center"/>
    </xf>
    <xf numFmtId="0" fontId="0" fillId="6" borderId="16" xfId="0" applyFill="1" applyBorder="1" applyAlignment="1">
      <alignment vertical="center"/>
    </xf>
    <xf numFmtId="0" fontId="0" fillId="6" borderId="14" xfId="0" applyFill="1" applyBorder="1" applyAlignment="1">
      <alignment vertical="center"/>
    </xf>
    <xf numFmtId="0" fontId="0" fillId="0" borderId="25" xfId="0" applyBorder="1" applyAlignment="1">
      <alignment horizontal="left" vertical="center"/>
    </xf>
    <xf numFmtId="0" fontId="3" fillId="0" borderId="41" xfId="0" applyFont="1" applyBorder="1" applyAlignment="1">
      <alignment vertical="center"/>
    </xf>
    <xf numFmtId="0" fontId="0" fillId="6" borderId="29" xfId="0" applyFill="1" applyBorder="1" applyAlignment="1">
      <alignment vertical="center"/>
    </xf>
    <xf numFmtId="0" fontId="0" fillId="6" borderId="26" xfId="0" applyFill="1" applyBorder="1" applyAlignment="1">
      <alignment vertical="center"/>
    </xf>
    <xf numFmtId="0" fontId="0" fillId="6" borderId="27"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xf>
    <xf numFmtId="0" fontId="15" fillId="0" borderId="0" xfId="0" applyFont="1" applyAlignment="1">
      <alignment vertical="center" wrapText="1"/>
    </xf>
    <xf numFmtId="0" fontId="0" fillId="0" borderId="0" xfId="0" applyFill="1" applyAlignment="1">
      <alignment vertical="center" wrapText="1"/>
    </xf>
    <xf numFmtId="0" fontId="0" fillId="0" borderId="0" xfId="0" applyAlignment="1">
      <alignment vertical="center"/>
    </xf>
    <xf numFmtId="0" fontId="0" fillId="0" borderId="0" xfId="0"/>
    <xf numFmtId="0" fontId="4" fillId="7" borderId="0" xfId="0" applyFont="1" applyFill="1" applyAlignment="1">
      <alignment vertical="center"/>
    </xf>
    <xf numFmtId="0" fontId="0" fillId="7" borderId="0" xfId="0" applyFill="1"/>
    <xf numFmtId="0" fontId="0" fillId="7" borderId="0" xfId="0" applyFill="1" applyAlignment="1"/>
    <xf numFmtId="0" fontId="7" fillId="0" borderId="0" xfId="0" applyFont="1" applyAlignment="1">
      <alignment vertical="center" wrapText="1"/>
    </xf>
    <xf numFmtId="0" fontId="17" fillId="0" borderId="0" xfId="0" applyFont="1" applyAlignment="1">
      <alignment vertical="center" wrapText="1"/>
    </xf>
    <xf numFmtId="0" fontId="7"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xf>
    <xf numFmtId="0" fontId="1" fillId="0" borderId="43" xfId="0" applyFont="1" applyBorder="1" applyAlignment="1">
      <alignment vertical="center"/>
    </xf>
    <xf numFmtId="0" fontId="1" fillId="0" borderId="44" xfId="0" applyFont="1" applyFill="1" applyBorder="1" applyAlignment="1">
      <alignment vertical="center"/>
    </xf>
    <xf numFmtId="0" fontId="0" fillId="0" borderId="5" xfId="0" applyBorder="1" applyAlignment="1">
      <alignment vertical="center" wrapText="1"/>
    </xf>
    <xf numFmtId="0" fontId="0" fillId="0" borderId="7" xfId="0" applyBorder="1" applyAlignment="1">
      <alignment vertical="center"/>
    </xf>
    <xf numFmtId="0" fontId="0" fillId="0" borderId="45" xfId="0" applyBorder="1" applyAlignment="1">
      <alignment vertical="center" wrapText="1"/>
    </xf>
    <xf numFmtId="0" fontId="0" fillId="0" borderId="0" xfId="0" applyBorder="1" applyAlignment="1">
      <alignment vertical="center" wrapText="1"/>
    </xf>
    <xf numFmtId="0" fontId="0" fillId="0" borderId="46" xfId="0"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48" xfId="0" applyBorder="1" applyAlignment="1">
      <alignment vertical="center"/>
    </xf>
    <xf numFmtId="0" fontId="0" fillId="0" borderId="47" xfId="0" applyBorder="1" applyAlignment="1">
      <alignment vertical="center" wrapText="1"/>
    </xf>
    <xf numFmtId="0" fontId="20" fillId="0" borderId="0" xfId="0" applyFont="1" applyAlignment="1">
      <alignment vertical="center" wrapText="1"/>
    </xf>
    <xf numFmtId="0" fontId="3" fillId="0" borderId="0" xfId="0" applyFont="1" applyFill="1" applyBorder="1" applyAlignment="1">
      <alignment vertical="center" wrapText="1"/>
    </xf>
    <xf numFmtId="0" fontId="3" fillId="0" borderId="46" xfId="0" applyFont="1" applyBorder="1" applyAlignment="1">
      <alignment vertical="center" wrapText="1"/>
    </xf>
    <xf numFmtId="0" fontId="19" fillId="0" borderId="0" xfId="0" applyFont="1" applyAlignment="1">
      <alignment vertical="center" wrapText="1"/>
    </xf>
    <xf numFmtId="0" fontId="3" fillId="0" borderId="0" xfId="0" applyFont="1" applyBorder="1" applyAlignment="1">
      <alignment vertical="center" wrapText="1"/>
    </xf>
    <xf numFmtId="0" fontId="1" fillId="0" borderId="0" xfId="0" applyFont="1" applyAlignment="1">
      <alignment wrapText="1"/>
    </xf>
    <xf numFmtId="0" fontId="7" fillId="0" borderId="0" xfId="0" applyFont="1" applyAlignment="1">
      <alignment wrapText="1"/>
    </xf>
    <xf numFmtId="0" fontId="23" fillId="0" borderId="0" xfId="0" applyFont="1" applyAlignment="1">
      <alignment vertical="center"/>
    </xf>
    <xf numFmtId="0" fontId="0" fillId="0" borderId="0" xfId="0" applyFont="1" applyFill="1" applyAlignment="1">
      <alignment horizontal="left" vertical="center" indent="1"/>
    </xf>
    <xf numFmtId="0" fontId="21" fillId="0" borderId="0" xfId="0" applyFont="1" applyFill="1" applyAlignment="1">
      <alignment horizontal="left" vertical="center" indent="1"/>
    </xf>
    <xf numFmtId="0" fontId="22" fillId="0" borderId="0" xfId="0" applyFont="1" applyFill="1" applyAlignment="1">
      <alignment vertical="center" wrapText="1"/>
    </xf>
    <xf numFmtId="0" fontId="22" fillId="0" borderId="0" xfId="0" applyFont="1" applyFill="1" applyAlignment="1">
      <alignment horizontal="left" vertical="center" wrapText="1" indent="1"/>
    </xf>
    <xf numFmtId="0" fontId="21" fillId="0" borderId="0" xfId="0" applyFont="1" applyFill="1" applyAlignment="1">
      <alignment vertical="center" wrapText="1"/>
    </xf>
    <xf numFmtId="0" fontId="0" fillId="0" borderId="0" xfId="0" applyFont="1" applyFill="1"/>
    <xf numFmtId="0" fontId="0" fillId="0" borderId="0" xfId="0" applyFill="1" applyAlignment="1">
      <alignment wrapText="1"/>
    </xf>
    <xf numFmtId="0" fontId="3" fillId="0" borderId="0" xfId="0" applyFont="1" applyFill="1" applyAlignment="1">
      <alignment vertical="center" wrapText="1"/>
    </xf>
    <xf numFmtId="0" fontId="1" fillId="0" borderId="42" xfId="0" applyFont="1" applyBorder="1" applyAlignment="1">
      <alignment vertical="center"/>
    </xf>
    <xf numFmtId="0" fontId="0" fillId="0" borderId="45" xfId="0" applyFont="1" applyBorder="1" applyAlignment="1">
      <alignment vertical="center" wrapText="1"/>
    </xf>
    <xf numFmtId="0" fontId="0" fillId="0" borderId="47" xfId="0" applyFont="1" applyBorder="1" applyAlignment="1">
      <alignment vertical="center" wrapText="1"/>
    </xf>
    <xf numFmtId="0" fontId="0" fillId="0" borderId="5" xfId="0" applyBorder="1" applyAlignment="1">
      <alignment vertical="center"/>
    </xf>
    <xf numFmtId="0" fontId="0" fillId="0" borderId="45" xfId="0" applyBorder="1" applyAlignment="1">
      <alignment vertical="center"/>
    </xf>
    <xf numFmtId="0" fontId="0" fillId="0" borderId="26" xfId="0" applyBorder="1" applyAlignment="1">
      <alignment horizontal="left" vertical="center" wrapText="1"/>
    </xf>
    <xf numFmtId="0" fontId="0" fillId="0" borderId="40" xfId="0" applyBorder="1" applyAlignment="1">
      <alignment horizontal="left" vertical="center" wrapText="1"/>
    </xf>
    <xf numFmtId="0" fontId="0" fillId="0" borderId="4" xfId="0" applyBorder="1" applyAlignment="1">
      <alignment horizontal="left"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3" borderId="6" xfId="0" applyFill="1" applyBorder="1" applyAlignment="1">
      <alignment horizontal="center" vertical="center"/>
    </xf>
    <xf numFmtId="0" fontId="0" fillId="8" borderId="6"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18"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Fill="1" applyAlignment="1">
      <alignment vertical="center" wrapText="1"/>
    </xf>
    <xf numFmtId="0" fontId="7" fillId="7" borderId="0" xfId="0" applyFont="1" applyFill="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0" fontId="2" fillId="0" borderId="22" xfId="0" applyFont="1" applyBorder="1" applyAlignment="1">
      <alignment vertical="center" wrapText="1"/>
    </xf>
    <xf numFmtId="0" fontId="2" fillId="0" borderId="0" xfId="0" applyFont="1" applyFill="1" applyAlignment="1">
      <alignment vertical="center" wrapText="1"/>
    </xf>
    <xf numFmtId="0" fontId="0" fillId="7" borderId="0" xfId="0" applyFill="1" applyAlignment="1">
      <alignment vertical="center" wrapText="1"/>
    </xf>
    <xf numFmtId="14" fontId="0" fillId="0" borderId="6" xfId="0" applyNumberFormat="1" applyBorder="1" applyAlignment="1">
      <alignment horizontal="left" vertical="center" wrapText="1"/>
    </xf>
    <xf numFmtId="0" fontId="0" fillId="0" borderId="22" xfId="0" applyBorder="1" applyAlignment="1">
      <alignment horizontal="left" vertical="center" wrapText="1"/>
    </xf>
    <xf numFmtId="0" fontId="0" fillId="0" borderId="6" xfId="0" applyBorder="1" applyAlignment="1">
      <alignment horizontal="left" vertical="center" wrapText="1"/>
    </xf>
    <xf numFmtId="0" fontId="0" fillId="0" borderId="0" xfId="0" applyFill="1" applyAlignment="1">
      <alignment horizontal="left" vertical="center" wrapText="1"/>
    </xf>
    <xf numFmtId="0" fontId="0" fillId="7" borderId="0" xfId="0" applyFill="1" applyAlignment="1">
      <alignment horizontal="left" vertical="center" wrapText="1"/>
    </xf>
    <xf numFmtId="0" fontId="2" fillId="0" borderId="22" xfId="0" applyFont="1" applyBorder="1" applyAlignment="1">
      <alignment horizontal="left" vertical="center"/>
    </xf>
    <xf numFmtId="0" fontId="0" fillId="0" borderId="0" xfId="0" applyAlignment="1">
      <alignment horizontal="left" wrapText="1"/>
    </xf>
    <xf numFmtId="0" fontId="7" fillId="0" borderId="0" xfId="0" applyFont="1" applyAlignment="1">
      <alignment vertical="center" wrapText="1"/>
    </xf>
    <xf numFmtId="0" fontId="0" fillId="0" borderId="0" xfId="0"/>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485775</xdr:colOff>
      <xdr:row>0</xdr:row>
      <xdr:rowOff>95250</xdr:rowOff>
    </xdr:from>
    <xdr:to>
      <xdr:col>9</xdr:col>
      <xdr:colOff>514350</xdr:colOff>
      <xdr:row>0</xdr:row>
      <xdr:rowOff>133350</xdr:rowOff>
    </xdr:to>
    <xdr:cxnSp macro="">
      <xdr:nvCxnSpPr>
        <xdr:cNvPr id="3" name="Straight Arrow Connector 2">
          <a:extLst>
            <a:ext uri="{FF2B5EF4-FFF2-40B4-BE49-F238E27FC236}">
              <a16:creationId xmlns="" xmlns:a16="http://schemas.microsoft.com/office/drawing/2014/main" id="{90B29ED8-3D71-467E-BD0D-7F92ABA7EC2C}"/>
            </a:ext>
          </a:extLst>
        </xdr:cNvPr>
        <xdr:cNvCxnSpPr/>
      </xdr:nvCxnSpPr>
      <xdr:spPr>
        <a:xfrm>
          <a:off x="4143375" y="95250"/>
          <a:ext cx="1857375"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466725</xdr:colOff>
      <xdr:row>2</xdr:row>
      <xdr:rowOff>85725</xdr:rowOff>
    </xdr:from>
    <xdr:to>
      <xdr:col>13</xdr:col>
      <xdr:colOff>495300</xdr:colOff>
      <xdr:row>5</xdr:row>
      <xdr:rowOff>38100</xdr:rowOff>
    </xdr:to>
    <xdr:cxnSp macro="">
      <xdr:nvCxnSpPr>
        <xdr:cNvPr id="4" name="Straight Arrow Connector 3">
          <a:extLst>
            <a:ext uri="{FF2B5EF4-FFF2-40B4-BE49-F238E27FC236}">
              <a16:creationId xmlns="" xmlns:a16="http://schemas.microsoft.com/office/drawing/2014/main" id="{51A5C9C6-00EE-4818-B0C8-D4EAE6720211}"/>
            </a:ext>
          </a:extLst>
        </xdr:cNvPr>
        <xdr:cNvCxnSpPr/>
      </xdr:nvCxnSpPr>
      <xdr:spPr>
        <a:xfrm>
          <a:off x="3514725" y="466725"/>
          <a:ext cx="9525000" cy="523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0</xdr:colOff>
      <xdr:row>21</xdr:row>
      <xdr:rowOff>0</xdr:rowOff>
    </xdr:from>
    <xdr:to>
      <xdr:col>14</xdr:col>
      <xdr:colOff>304800</xdr:colOff>
      <xdr:row>22</xdr:row>
      <xdr:rowOff>95250</xdr:rowOff>
    </xdr:to>
    <xdr:sp macro="" textlink="">
      <xdr:nvSpPr>
        <xdr:cNvPr id="1025" name="AutoShape 1" descr="image.png">
          <a:extLst>
            <a:ext uri="{FF2B5EF4-FFF2-40B4-BE49-F238E27FC236}">
              <a16:creationId xmlns="" xmlns:a16="http://schemas.microsoft.com/office/drawing/2014/main" id="{72B75D78-7089-40DE-AB5E-0515662D2CBF}"/>
            </a:ext>
          </a:extLst>
        </xdr:cNvPr>
        <xdr:cNvSpPr>
          <a:spLocks noChangeAspect="1" noChangeArrowheads="1"/>
        </xdr:cNvSpPr>
      </xdr:nvSpPr>
      <xdr:spPr bwMode="auto">
        <a:xfrm>
          <a:off x="12573000"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5</xdr:row>
      <xdr:rowOff>0</xdr:rowOff>
    </xdr:from>
    <xdr:to>
      <xdr:col>20</xdr:col>
      <xdr:colOff>514350</xdr:colOff>
      <xdr:row>5</xdr:row>
      <xdr:rowOff>323850</xdr:rowOff>
    </xdr:to>
    <xdr:pic>
      <xdr:nvPicPr>
        <xdr:cNvPr id="6" name="Picture 5" descr="https://attachment.outlook.live.net/owa/bbull1@hotmail.com/service.svc/s/GetAttachmentThumbnail?id=AQMkADAwATExADZjNy00YzM3LWMwNjQtMDACLTAwCgBGAAADmG%2FaZnrrQEWxepz1brH9iQcAdpoVxpjT1keA8Fqz%2Bmc4rwAAAgEMAAAAdpoVxpjT1keA8Fqz%2Bmc4rwACr4Vo9gAAAAESABAAxxplJ1aH7Uy991aftwNXSA%3D%3D&amp;thumbnailType=2&amp;owa=outlook.live.com&amp;scriptVer=2019060301.14&amp;isc=1&amp;X-OWA-CANARY=5l_HQnzp7ku6QtS-pel4_tABJ-Oh7dYYT7rgrakAJq8cJmB7b1kMNCf2hAN1MMpqezXLf_dxTeU.&amp;token=eyJhbGciOiJSUzI1NiIsImtpZCI6IjA2MDBGOUY2NzQ2MjA3MzdFNzM0MDRFMjg3QzQ1QTgxOENCN0NFQjgiLCJ4NXQiOiJCZ0Q1OW5SaUJ6Zm5OQVRpaDhSYWdZeTN6cmciLCJ0eXAiOiJKV1QifQ.eyJ2ZXIiOiJFeGNoYW5nZS5DYWxsYmFjay5WMSIsImFwcGN0eHNlbmRlciI6Ik93YURvd25sb2FkQDg0ZGY5ZTdmLWU5ZjYtNDBhZi1iNDM1LWFhYWFhYWFhYWFhYSIsImFwcGN0eCI6IntcIm1zZXhjaHByb3RcIjpcIm93YVwiLFwicHJpbWFyeXNpZFwiOlwiUy0xLTI4MjctNzEzNjctMTI3ODcyMjE0OFwiLFwicHVpZFwiOlwiMzA2NTIwMjA5NzM1NzgwXCIsXCJvaWRcIjpcIjAwMDExNmM3LTRjMzctYzA2NC0wMDAwLTAwMDAwMDAwMDAwMFwiLFwic2NvcGVcIjpcIk93YURvd25sb2FkXCJ9IiwibmJmIjoxNTYwMTcwNzkzLCJleHAiOjE1NjAxNzEzOTMsImlzcyI6IjAwMDAwMDAyLTAwMDAtMGZmMS1jZTAwLTAwMDAwMDAwMDAwMEA4NGRmOWU3Zi1lOWY2LTQwYWYtYjQzNS1hYWFhYWFhYWFhYWEiLCJhdWQiOiIwMDAwMDAwMi0wMDAwLTBmZjEtY2UwMC0wMDAwMDAwMDAwMDAvYXR0YWNobWVudC5vdXRsb29rLmxpdmUubmV0QDg0ZGY5ZTdmLWU5ZjYtNDBhZi1iNDM1LWFhYWFhYWFhYWFhYSJ9.DK4flq0QfdjuIMwAk4L2KnRVqXhBOGQDvwkwEb9ZeIcgeQz5lIgGhcycysMFEayNI-jPDWXanWZJTIl6E5tNHaRCMF3oju4829MdvjnZb3BY8OActmMJfF5kF-0KWDNCepN2Ax-R8Je1lH-sOm4BnfZpQXDXCMF4YuXaaU8mjq8X9vUFUU1Eir6fKQdv1YKNFapbSC3jQ8kLi8JnjALKGMUvdmhbaZvIySl1JudXLhSYj5b0UifmAQUr4G3CxSoFGEiOxundFYqaA9Ef9zgVf6Ed2sfa6qQYZ8e4HljFLyais_-wtgK1uulsDM13l2S_zpx2GCsuMz4J84pa_rs14Q&amp;animation=true">
          <a:extLst>
            <a:ext uri="{FF2B5EF4-FFF2-40B4-BE49-F238E27FC236}">
              <a16:creationId xmlns="" xmlns:a16="http://schemas.microsoft.com/office/drawing/2014/main" id="{361B92F7-3611-438C-A175-ABA8732E3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97950" y="2476500"/>
          <a:ext cx="5724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361950</xdr:colOff>
      <xdr:row>0</xdr:row>
      <xdr:rowOff>104775</xdr:rowOff>
    </xdr:from>
    <xdr:to>
      <xdr:col>9</xdr:col>
      <xdr:colOff>390525</xdr:colOff>
      <xdr:row>0</xdr:row>
      <xdr:rowOff>142875</xdr:rowOff>
    </xdr:to>
    <xdr:cxnSp macro="">
      <xdr:nvCxnSpPr>
        <xdr:cNvPr id="2" name="Straight Arrow Connector 1">
          <a:extLst>
            <a:ext uri="{FF2B5EF4-FFF2-40B4-BE49-F238E27FC236}">
              <a16:creationId xmlns="" xmlns:a16="http://schemas.microsoft.com/office/drawing/2014/main" id="{662BB6F1-FBDF-4667-A77B-1BC70B20731C}"/>
            </a:ext>
          </a:extLst>
        </xdr:cNvPr>
        <xdr:cNvCxnSpPr/>
      </xdr:nvCxnSpPr>
      <xdr:spPr>
        <a:xfrm>
          <a:off x="4019550" y="104775"/>
          <a:ext cx="1857375"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466725</xdr:colOff>
      <xdr:row>2</xdr:row>
      <xdr:rowOff>114300</xdr:rowOff>
    </xdr:from>
    <xdr:to>
      <xdr:col>13</xdr:col>
      <xdr:colOff>390525</xdr:colOff>
      <xdr:row>3</xdr:row>
      <xdr:rowOff>171450</xdr:rowOff>
    </xdr:to>
    <xdr:cxnSp macro="">
      <xdr:nvCxnSpPr>
        <xdr:cNvPr id="3" name="Straight Arrow Connector 2">
          <a:extLst>
            <a:ext uri="{FF2B5EF4-FFF2-40B4-BE49-F238E27FC236}">
              <a16:creationId xmlns="" xmlns:a16="http://schemas.microsoft.com/office/drawing/2014/main" id="{4698A360-7CDB-4BFB-A51D-9291F4287B04}"/>
            </a:ext>
          </a:extLst>
        </xdr:cNvPr>
        <xdr:cNvCxnSpPr/>
      </xdr:nvCxnSpPr>
      <xdr:spPr>
        <a:xfrm>
          <a:off x="3514725" y="685800"/>
          <a:ext cx="6219825" cy="247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234203</xdr:colOff>
      <xdr:row>9</xdr:row>
      <xdr:rowOff>63312</xdr:rowOff>
    </xdr:from>
    <xdr:to>
      <xdr:col>0</xdr:col>
      <xdr:colOff>5973856</xdr:colOff>
      <xdr:row>24</xdr:row>
      <xdr:rowOff>120462</xdr:rowOff>
    </xdr:to>
    <xdr:pic>
      <xdr:nvPicPr>
        <xdr:cNvPr id="7" name="Picture 4" descr="620D546F">
          <a:extLst>
            <a:ext uri="{FF2B5EF4-FFF2-40B4-BE49-F238E27FC236}">
              <a16:creationId xmlns="" xmlns:a16="http://schemas.microsoft.com/office/drawing/2014/main" id="{25451542-3E3C-421A-BB27-DE65EC52C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203" y="1878665"/>
          <a:ext cx="5739653" cy="2937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7</xdr:col>
      <xdr:colOff>264034</xdr:colOff>
      <xdr:row>53</xdr:row>
      <xdr:rowOff>3412</xdr:rowOff>
    </xdr:to>
    <xdr:pic>
      <xdr:nvPicPr>
        <xdr:cNvPr id="3" name="Picture 2">
          <a:extLst>
            <a:ext uri="{FF2B5EF4-FFF2-40B4-BE49-F238E27FC236}">
              <a16:creationId xmlns="" xmlns:a16="http://schemas.microsoft.com/office/drawing/2014/main" id="{41361033-A33B-4C2D-B6A6-B21B1F5E5555}"/>
            </a:ext>
          </a:extLst>
        </xdr:cNvPr>
        <xdr:cNvPicPr>
          <a:picLocks noChangeAspect="1"/>
        </xdr:cNvPicPr>
      </xdr:nvPicPr>
      <xdr:blipFill>
        <a:blip xmlns:r="http://schemas.openxmlformats.org/officeDocument/2006/relationships" r:embed="rId2"/>
        <a:stretch>
          <a:fillRect/>
        </a:stretch>
      </xdr:blipFill>
      <xdr:spPr>
        <a:xfrm>
          <a:off x="0" y="6057900"/>
          <a:ext cx="14223201" cy="4194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5" style="84" customWidth="1"/>
    <col min="2" max="2" width="54.28515625" style="86" customWidth="1"/>
    <col min="3" max="3" width="10.42578125" style="86" customWidth="1"/>
    <col min="4" max="4" width="13.5703125" style="86" customWidth="1"/>
    <col min="5" max="5" width="36.28515625" style="86" bestFit="1" customWidth="1"/>
    <col min="6" max="6" width="24.42578125" style="86" customWidth="1"/>
    <col min="7" max="7" width="13.5703125" style="86" customWidth="1"/>
    <col min="8" max="8" width="30.28515625" style="86" bestFit="1" customWidth="1"/>
    <col min="9" max="9" width="30.85546875" style="86" bestFit="1" customWidth="1"/>
    <col min="10" max="10" width="13.5703125" style="86" customWidth="1"/>
    <col min="11" max="11" width="21.42578125" style="86" customWidth="1"/>
    <col min="12" max="12" width="30.28515625" style="86" bestFit="1" customWidth="1"/>
    <col min="13" max="13" width="13.5703125" style="86" customWidth="1"/>
    <col min="14" max="14" width="25.5703125" style="86" customWidth="1"/>
    <col min="15" max="15" width="34.5703125" style="86" bestFit="1" customWidth="1"/>
    <col min="16" max="16" width="13.5703125" style="86" customWidth="1"/>
    <col min="17" max="17" width="27.28515625" style="86" customWidth="1"/>
    <col min="18" max="18" width="33.28515625" style="86" bestFit="1" customWidth="1"/>
    <col min="19" max="19" width="13.5703125" style="86" customWidth="1"/>
    <col min="20" max="20" width="20.140625" style="86" customWidth="1"/>
    <col min="21" max="21" width="8.7109375" style="86" customWidth="1"/>
    <col min="22" max="23" width="14.42578125" style="86" customWidth="1"/>
    <col min="24" max="24" width="5.85546875" style="86" bestFit="1" customWidth="1"/>
    <col min="25" max="26" width="14.42578125" style="86" customWidth="1"/>
    <col min="27" max="27" width="5.85546875" style="86" bestFit="1" customWidth="1"/>
    <col min="28" max="16384" width="9.140625" style="86"/>
  </cols>
  <sheetData>
    <row r="1" spans="1:27" x14ac:dyDescent="0.25">
      <c r="B1" s="50" t="s">
        <v>0</v>
      </c>
      <c r="C1" s="50"/>
      <c r="H1" s="89"/>
    </row>
    <row r="2" spans="1:27" x14ac:dyDescent="0.25">
      <c r="H2" s="89"/>
    </row>
    <row r="3" spans="1:27" x14ac:dyDescent="0.25">
      <c r="D3" s="232" t="s">
        <v>1</v>
      </c>
      <c r="E3" s="233"/>
      <c r="F3" s="233"/>
      <c r="G3" s="234" t="s">
        <v>2</v>
      </c>
      <c r="H3" s="235"/>
      <c r="I3" s="236"/>
      <c r="J3" s="237" t="s">
        <v>3</v>
      </c>
      <c r="K3" s="237"/>
      <c r="L3" s="237"/>
      <c r="M3" s="244" t="s">
        <v>30</v>
      </c>
      <c r="N3" s="245"/>
      <c r="O3" s="246"/>
      <c r="P3" s="238" t="s">
        <v>31</v>
      </c>
      <c r="Q3" s="238"/>
      <c r="R3" s="238"/>
      <c r="S3" s="239" t="s">
        <v>4</v>
      </c>
      <c r="T3" s="240"/>
      <c r="U3" s="241"/>
      <c r="V3" s="242" t="s">
        <v>5</v>
      </c>
      <c r="W3" s="242"/>
      <c r="X3" s="243"/>
      <c r="Y3" s="229" t="s">
        <v>6</v>
      </c>
      <c r="Z3" s="230"/>
      <c r="AA3" s="231"/>
    </row>
    <row r="4" spans="1:27" x14ac:dyDescent="0.25">
      <c r="A4" s="90" t="s">
        <v>7</v>
      </c>
      <c r="B4" s="91" t="s">
        <v>8</v>
      </c>
      <c r="C4" s="92" t="s">
        <v>1007</v>
      </c>
      <c r="D4" s="93" t="s">
        <v>9</v>
      </c>
      <c r="E4" s="94" t="s">
        <v>10</v>
      </c>
      <c r="F4" s="95" t="s">
        <v>24</v>
      </c>
      <c r="G4" s="93" t="s">
        <v>9</v>
      </c>
      <c r="H4" s="94" t="s">
        <v>10</v>
      </c>
      <c r="I4" s="96" t="s">
        <v>24</v>
      </c>
      <c r="J4" s="97" t="s">
        <v>9</v>
      </c>
      <c r="K4" s="94" t="s">
        <v>10</v>
      </c>
      <c r="L4" s="95" t="s">
        <v>24</v>
      </c>
      <c r="M4" s="98" t="s">
        <v>9</v>
      </c>
      <c r="N4" s="99" t="s">
        <v>10</v>
      </c>
      <c r="O4" s="100" t="s">
        <v>24</v>
      </c>
      <c r="P4" s="97" t="s">
        <v>9</v>
      </c>
      <c r="Q4" s="94" t="s">
        <v>10</v>
      </c>
      <c r="R4" s="95" t="s">
        <v>24</v>
      </c>
      <c r="S4" s="93" t="s">
        <v>9</v>
      </c>
      <c r="T4" s="94" t="s">
        <v>10</v>
      </c>
      <c r="U4" s="96" t="s">
        <v>24</v>
      </c>
      <c r="V4" s="97" t="s">
        <v>9</v>
      </c>
      <c r="W4" s="94" t="s">
        <v>10</v>
      </c>
      <c r="X4" s="96" t="s">
        <v>24</v>
      </c>
      <c r="Y4" s="93" t="s">
        <v>9</v>
      </c>
      <c r="Z4" s="94" t="s">
        <v>10</v>
      </c>
      <c r="AA4" s="96" t="s">
        <v>24</v>
      </c>
    </row>
    <row r="5" spans="1:27" s="14" customFormat="1" x14ac:dyDescent="0.25">
      <c r="A5" s="101">
        <v>1</v>
      </c>
      <c r="B5" s="102" t="s">
        <v>26</v>
      </c>
      <c r="C5" s="103"/>
      <c r="D5" s="104" t="s">
        <v>11</v>
      </c>
      <c r="E5" s="105" t="s">
        <v>1005</v>
      </c>
      <c r="F5" s="106" t="s">
        <v>931</v>
      </c>
      <c r="G5" s="107" t="s">
        <v>903</v>
      </c>
      <c r="H5" s="108"/>
      <c r="I5" s="109"/>
      <c r="J5" s="110" t="s">
        <v>593</v>
      </c>
      <c r="K5" s="108" t="s">
        <v>796</v>
      </c>
      <c r="L5" s="111" t="s">
        <v>794</v>
      </c>
      <c r="M5" s="112" t="s">
        <v>25</v>
      </c>
      <c r="N5" s="113"/>
      <c r="O5" s="114"/>
      <c r="P5" s="110" t="s">
        <v>11</v>
      </c>
      <c r="Q5" s="108" t="s">
        <v>797</v>
      </c>
      <c r="R5" s="111" t="s">
        <v>975</v>
      </c>
      <c r="S5" s="115" t="s">
        <v>25</v>
      </c>
      <c r="T5" s="108"/>
      <c r="U5" s="109"/>
      <c r="V5" s="110"/>
      <c r="W5" s="108"/>
      <c r="X5" s="109"/>
      <c r="Y5" s="115"/>
      <c r="Z5" s="108"/>
      <c r="AA5" s="109"/>
    </row>
    <row r="6" spans="1:27" x14ac:dyDescent="0.25">
      <c r="A6" s="116">
        <f>A5+1</f>
        <v>2</v>
      </c>
      <c r="B6" s="117" t="s">
        <v>33</v>
      </c>
      <c r="C6" s="118"/>
      <c r="D6" s="119" t="s">
        <v>11</v>
      </c>
      <c r="E6" s="226" t="s">
        <v>1011</v>
      </c>
      <c r="F6" s="120" t="s">
        <v>572</v>
      </c>
      <c r="G6" s="121" t="s">
        <v>11</v>
      </c>
      <c r="H6" s="122" t="s">
        <v>904</v>
      </c>
      <c r="I6" s="123" t="s">
        <v>905</v>
      </c>
      <c r="J6" s="124" t="s">
        <v>791</v>
      </c>
      <c r="K6" s="122"/>
      <c r="L6" s="125"/>
      <c r="M6" s="126"/>
      <c r="N6" s="127"/>
      <c r="O6" s="128"/>
      <c r="P6" s="129" t="s">
        <v>11</v>
      </c>
      <c r="Q6" s="130" t="s">
        <v>790</v>
      </c>
      <c r="R6" s="131" t="s">
        <v>975</v>
      </c>
      <c r="S6" s="121" t="s">
        <v>25</v>
      </c>
      <c r="T6" s="122"/>
      <c r="U6" s="123"/>
      <c r="V6" s="124"/>
      <c r="W6" s="122"/>
      <c r="X6" s="123"/>
      <c r="Y6" s="121"/>
      <c r="Z6" s="122"/>
      <c r="AA6" s="123"/>
    </row>
    <row r="7" spans="1:27" x14ac:dyDescent="0.25">
      <c r="A7" s="132">
        <f t="shared" ref="A7:A27" si="0">A6+1</f>
        <v>3</v>
      </c>
      <c r="B7" s="133" t="s">
        <v>32</v>
      </c>
      <c r="C7" s="134"/>
      <c r="D7" s="119" t="s">
        <v>11</v>
      </c>
      <c r="E7" s="227"/>
      <c r="F7" s="120" t="s">
        <v>572</v>
      </c>
      <c r="G7" s="121" t="s">
        <v>11</v>
      </c>
      <c r="H7" s="122" t="s">
        <v>904</v>
      </c>
      <c r="I7" s="123" t="s">
        <v>905</v>
      </c>
      <c r="J7" s="129" t="s">
        <v>11</v>
      </c>
      <c r="K7" s="130" t="s">
        <v>792</v>
      </c>
      <c r="L7" s="135" t="s">
        <v>794</v>
      </c>
      <c r="M7" s="136" t="s">
        <v>25</v>
      </c>
      <c r="N7" s="137"/>
      <c r="O7" s="138"/>
      <c r="P7" s="129" t="s">
        <v>11</v>
      </c>
      <c r="Q7" s="130" t="s">
        <v>790</v>
      </c>
      <c r="R7" s="131" t="s">
        <v>975</v>
      </c>
      <c r="S7" s="119" t="s">
        <v>25</v>
      </c>
      <c r="T7" s="130"/>
      <c r="U7" s="133"/>
      <c r="V7" s="129"/>
      <c r="W7" s="130"/>
      <c r="X7" s="133"/>
      <c r="Y7" s="119"/>
      <c r="Z7" s="130"/>
      <c r="AA7" s="133"/>
    </row>
    <row r="8" spans="1:27" x14ac:dyDescent="0.25">
      <c r="A8" s="132">
        <f t="shared" si="0"/>
        <v>4</v>
      </c>
      <c r="B8" s="133" t="s">
        <v>34</v>
      </c>
      <c r="C8" s="134"/>
      <c r="D8" s="119" t="s">
        <v>11</v>
      </c>
      <c r="E8" s="227"/>
      <c r="F8" s="120" t="s">
        <v>572</v>
      </c>
      <c r="G8" s="121" t="s">
        <v>11</v>
      </c>
      <c r="H8" s="122" t="s">
        <v>904</v>
      </c>
      <c r="I8" s="123" t="s">
        <v>905</v>
      </c>
      <c r="J8" s="124" t="s">
        <v>791</v>
      </c>
      <c r="K8" s="130"/>
      <c r="L8" s="120"/>
      <c r="M8" s="136"/>
      <c r="N8" s="137"/>
      <c r="O8" s="138"/>
      <c r="P8" s="129" t="s">
        <v>11</v>
      </c>
      <c r="Q8" s="130" t="s">
        <v>790</v>
      </c>
      <c r="R8" s="131" t="s">
        <v>975</v>
      </c>
      <c r="S8" s="119" t="s">
        <v>25</v>
      </c>
      <c r="T8" s="130"/>
      <c r="U8" s="133"/>
      <c r="V8" s="129"/>
      <c r="W8" s="130"/>
      <c r="X8" s="133"/>
      <c r="Y8" s="119"/>
      <c r="Z8" s="130"/>
      <c r="AA8" s="133"/>
    </row>
    <row r="9" spans="1:27" x14ac:dyDescent="0.25">
      <c r="A9" s="132">
        <f>A8+1</f>
        <v>5</v>
      </c>
      <c r="B9" s="133" t="s">
        <v>12</v>
      </c>
      <c r="C9" s="134"/>
      <c r="D9" s="119" t="s">
        <v>11</v>
      </c>
      <c r="E9" s="227"/>
      <c r="F9" s="120" t="s">
        <v>572</v>
      </c>
      <c r="G9" s="121" t="s">
        <v>11</v>
      </c>
      <c r="H9" s="122" t="s">
        <v>904</v>
      </c>
      <c r="I9" s="123" t="s">
        <v>905</v>
      </c>
      <c r="J9" s="129" t="s">
        <v>11</v>
      </c>
      <c r="K9" s="130" t="s">
        <v>792</v>
      </c>
      <c r="L9" s="135" t="s">
        <v>794</v>
      </c>
      <c r="M9" s="136" t="s">
        <v>25</v>
      </c>
      <c r="N9" s="137"/>
      <c r="O9" s="138"/>
      <c r="P9" s="129" t="s">
        <v>11</v>
      </c>
      <c r="Q9" s="130" t="s">
        <v>790</v>
      </c>
      <c r="R9" s="131" t="s">
        <v>975</v>
      </c>
      <c r="S9" s="119" t="s">
        <v>25</v>
      </c>
      <c r="T9" s="130"/>
      <c r="U9" s="133"/>
      <c r="V9" s="129"/>
      <c r="W9" s="130"/>
      <c r="X9" s="133"/>
      <c r="Y9" s="119"/>
      <c r="Z9" s="130"/>
      <c r="AA9" s="133"/>
    </row>
    <row r="10" spans="1:27" x14ac:dyDescent="0.25">
      <c r="A10" s="132">
        <f t="shared" si="0"/>
        <v>6</v>
      </c>
      <c r="B10" s="133" t="s">
        <v>35</v>
      </c>
      <c r="C10" s="134"/>
      <c r="D10" s="119" t="s">
        <v>11</v>
      </c>
      <c r="E10" s="228"/>
      <c r="F10" s="120" t="s">
        <v>572</v>
      </c>
      <c r="G10" s="121" t="s">
        <v>11</v>
      </c>
      <c r="H10" s="122" t="s">
        <v>904</v>
      </c>
      <c r="I10" s="123" t="s">
        <v>905</v>
      </c>
      <c r="J10" s="124" t="s">
        <v>791</v>
      </c>
      <c r="K10" s="130"/>
      <c r="L10" s="135"/>
      <c r="M10" s="136" t="s">
        <v>25</v>
      </c>
      <c r="N10" s="137"/>
      <c r="O10" s="138"/>
      <c r="P10" s="129" t="s">
        <v>11</v>
      </c>
      <c r="Q10" s="130" t="s">
        <v>790</v>
      </c>
      <c r="R10" s="131" t="s">
        <v>975</v>
      </c>
      <c r="S10" s="119" t="s">
        <v>25</v>
      </c>
      <c r="T10" s="130"/>
      <c r="U10" s="133"/>
      <c r="V10" s="129"/>
      <c r="W10" s="130"/>
      <c r="X10" s="133"/>
      <c r="Y10" s="119"/>
      <c r="Z10" s="130"/>
      <c r="AA10" s="133"/>
    </row>
    <row r="11" spans="1:27" x14ac:dyDescent="0.25">
      <c r="A11" s="132">
        <f t="shared" si="0"/>
        <v>7</v>
      </c>
      <c r="B11" s="139" t="s">
        <v>29</v>
      </c>
      <c r="C11" s="140"/>
      <c r="D11" s="119" t="s">
        <v>11</v>
      </c>
      <c r="E11" s="130" t="s">
        <v>1006</v>
      </c>
      <c r="F11" s="120" t="s">
        <v>572</v>
      </c>
      <c r="G11" s="121" t="s">
        <v>11</v>
      </c>
      <c r="H11" s="122" t="s">
        <v>904</v>
      </c>
      <c r="I11" s="123" t="s">
        <v>905</v>
      </c>
      <c r="J11" s="129" t="s">
        <v>11</v>
      </c>
      <c r="K11" s="130" t="s">
        <v>792</v>
      </c>
      <c r="L11" s="135" t="s">
        <v>795</v>
      </c>
      <c r="M11" s="136" t="s">
        <v>25</v>
      </c>
      <c r="N11" s="137"/>
      <c r="O11" s="138"/>
      <c r="P11" s="129" t="s">
        <v>11</v>
      </c>
      <c r="Q11" s="130" t="s">
        <v>790</v>
      </c>
      <c r="R11" s="131" t="s">
        <v>975</v>
      </c>
      <c r="S11" s="119" t="s">
        <v>25</v>
      </c>
      <c r="T11" s="130"/>
      <c r="U11" s="133"/>
      <c r="V11" s="129"/>
      <c r="W11" s="130"/>
      <c r="X11" s="133"/>
      <c r="Y11" s="119"/>
      <c r="Z11" s="130"/>
      <c r="AA11" s="133"/>
    </row>
    <row r="12" spans="1:27" x14ac:dyDescent="0.25">
      <c r="A12" s="132">
        <f t="shared" si="0"/>
        <v>8</v>
      </c>
      <c r="B12" s="139" t="s">
        <v>28</v>
      </c>
      <c r="C12" s="140"/>
      <c r="D12" s="119" t="s">
        <v>11</v>
      </c>
      <c r="E12" s="226" t="s">
        <v>1011</v>
      </c>
      <c r="F12" s="120" t="s">
        <v>572</v>
      </c>
      <c r="G12" s="121" t="s">
        <v>11</v>
      </c>
      <c r="H12" s="122" t="s">
        <v>904</v>
      </c>
      <c r="I12" s="123" t="s">
        <v>905</v>
      </c>
      <c r="J12" s="124" t="s">
        <v>791</v>
      </c>
      <c r="K12" s="130"/>
      <c r="L12" s="120"/>
      <c r="M12" s="136"/>
      <c r="N12" s="137"/>
      <c r="O12" s="138"/>
      <c r="P12" s="129" t="s">
        <v>11</v>
      </c>
      <c r="Q12" s="143" t="s">
        <v>1016</v>
      </c>
      <c r="R12" s="131" t="s">
        <v>976</v>
      </c>
      <c r="S12" s="119" t="s">
        <v>25</v>
      </c>
      <c r="T12" s="130"/>
      <c r="U12" s="133"/>
      <c r="V12" s="129"/>
      <c r="W12" s="130"/>
      <c r="X12" s="133"/>
      <c r="Y12" s="119"/>
      <c r="Z12" s="130"/>
      <c r="AA12" s="133"/>
    </row>
    <row r="13" spans="1:27" x14ac:dyDescent="0.25">
      <c r="A13" s="132">
        <f t="shared" si="0"/>
        <v>9</v>
      </c>
      <c r="B13" s="139" t="s">
        <v>592</v>
      </c>
      <c r="C13" s="140"/>
      <c r="D13" s="119" t="s">
        <v>11</v>
      </c>
      <c r="E13" s="227"/>
      <c r="F13" s="120" t="s">
        <v>572</v>
      </c>
      <c r="G13" s="121" t="s">
        <v>11</v>
      </c>
      <c r="H13" s="122" t="s">
        <v>904</v>
      </c>
      <c r="I13" s="123" t="s">
        <v>905</v>
      </c>
      <c r="J13" s="129" t="s">
        <v>11</v>
      </c>
      <c r="K13" s="130" t="s">
        <v>792</v>
      </c>
      <c r="L13" s="135" t="s">
        <v>794</v>
      </c>
      <c r="M13" s="136" t="s">
        <v>25</v>
      </c>
      <c r="N13" s="137"/>
      <c r="O13" s="138"/>
      <c r="P13" s="129" t="s">
        <v>11</v>
      </c>
      <c r="Q13" s="141" t="s">
        <v>790</v>
      </c>
      <c r="R13" s="131" t="s">
        <v>975</v>
      </c>
      <c r="S13" s="119" t="s">
        <v>25</v>
      </c>
      <c r="T13" s="130"/>
      <c r="U13" s="133"/>
      <c r="V13" s="129"/>
      <c r="W13" s="130"/>
      <c r="X13" s="133"/>
      <c r="Y13" s="119"/>
      <c r="Z13" s="130"/>
      <c r="AA13" s="133"/>
    </row>
    <row r="14" spans="1:27" x14ac:dyDescent="0.25">
      <c r="A14" s="132">
        <f t="shared" si="0"/>
        <v>10</v>
      </c>
      <c r="B14" s="133" t="s">
        <v>19</v>
      </c>
      <c r="C14" s="134"/>
      <c r="D14" s="119" t="s">
        <v>11</v>
      </c>
      <c r="E14" s="227"/>
      <c r="F14" s="120" t="s">
        <v>572</v>
      </c>
      <c r="G14" s="121" t="s">
        <v>11</v>
      </c>
      <c r="H14" s="122" t="s">
        <v>904</v>
      </c>
      <c r="I14" s="123" t="s">
        <v>905</v>
      </c>
      <c r="J14" s="129" t="s">
        <v>11</v>
      </c>
      <c r="K14" s="130" t="s">
        <v>1012</v>
      </c>
      <c r="L14" s="120"/>
      <c r="M14" s="136"/>
      <c r="N14" s="137"/>
      <c r="O14" s="138"/>
      <c r="P14" s="129" t="s">
        <v>11</v>
      </c>
      <c r="Q14" s="141" t="s">
        <v>790</v>
      </c>
      <c r="R14" s="131" t="s">
        <v>976</v>
      </c>
      <c r="S14" s="119" t="s">
        <v>25</v>
      </c>
      <c r="T14" s="130"/>
      <c r="U14" s="133"/>
      <c r="V14" s="129"/>
      <c r="W14" s="130"/>
      <c r="X14" s="133"/>
      <c r="Y14" s="119"/>
      <c r="Z14" s="130"/>
      <c r="AA14" s="133"/>
    </row>
    <row r="15" spans="1:27" x14ac:dyDescent="0.25">
      <c r="A15" s="132">
        <f t="shared" si="0"/>
        <v>11</v>
      </c>
      <c r="B15" s="133" t="s">
        <v>20</v>
      </c>
      <c r="C15" s="134"/>
      <c r="D15" s="119" t="s">
        <v>11</v>
      </c>
      <c r="E15" s="227"/>
      <c r="F15" s="120" t="s">
        <v>572</v>
      </c>
      <c r="G15" s="121" t="s">
        <v>11</v>
      </c>
      <c r="H15" s="122" t="s">
        <v>904</v>
      </c>
      <c r="I15" s="123" t="s">
        <v>905</v>
      </c>
      <c r="J15" s="129" t="s">
        <v>11</v>
      </c>
      <c r="K15" s="130" t="s">
        <v>1012</v>
      </c>
      <c r="L15" s="120"/>
      <c r="M15" s="136"/>
      <c r="N15" s="137"/>
      <c r="O15" s="138"/>
      <c r="P15" s="129" t="s">
        <v>11</v>
      </c>
      <c r="Q15" s="141" t="s">
        <v>790</v>
      </c>
      <c r="R15" s="131" t="s">
        <v>976</v>
      </c>
      <c r="S15" s="119" t="s">
        <v>25</v>
      </c>
      <c r="T15" s="130"/>
      <c r="U15" s="133"/>
      <c r="V15" s="129"/>
      <c r="W15" s="130"/>
      <c r="X15" s="133"/>
      <c r="Y15" s="119"/>
      <c r="Z15" s="130"/>
      <c r="AA15" s="133"/>
    </row>
    <row r="16" spans="1:27" x14ac:dyDescent="0.25">
      <c r="A16" s="132">
        <f t="shared" si="0"/>
        <v>12</v>
      </c>
      <c r="B16" s="139" t="s">
        <v>603</v>
      </c>
      <c r="C16" s="140"/>
      <c r="D16" s="119" t="s">
        <v>11</v>
      </c>
      <c r="E16" s="228"/>
      <c r="F16" s="120" t="s">
        <v>572</v>
      </c>
      <c r="G16" s="121" t="s">
        <v>11</v>
      </c>
      <c r="H16" s="122" t="s">
        <v>904</v>
      </c>
      <c r="I16" s="123" t="s">
        <v>905</v>
      </c>
      <c r="J16" s="129" t="s">
        <v>11</v>
      </c>
      <c r="K16" s="130" t="s">
        <v>792</v>
      </c>
      <c r="L16" s="135"/>
      <c r="M16" s="136"/>
      <c r="N16" s="137"/>
      <c r="O16" s="138"/>
      <c r="P16" s="129" t="s">
        <v>11</v>
      </c>
      <c r="Q16" s="143" t="s">
        <v>1016</v>
      </c>
      <c r="R16" s="131" t="s">
        <v>976</v>
      </c>
      <c r="S16" s="119"/>
      <c r="T16" s="130"/>
      <c r="U16" s="133"/>
      <c r="V16" s="129"/>
      <c r="W16" s="130"/>
      <c r="X16" s="133"/>
      <c r="Y16" s="119"/>
      <c r="Z16" s="130"/>
      <c r="AA16" s="133"/>
    </row>
    <row r="17" spans="1:27" x14ac:dyDescent="0.25">
      <c r="A17" s="132">
        <f t="shared" si="0"/>
        <v>13</v>
      </c>
      <c r="B17" s="139" t="s">
        <v>602</v>
      </c>
      <c r="C17" s="142" t="s">
        <v>1008</v>
      </c>
      <c r="D17" s="119"/>
      <c r="E17" s="143"/>
      <c r="F17" s="120"/>
      <c r="G17" s="121"/>
      <c r="H17" s="143"/>
      <c r="I17" s="133"/>
      <c r="J17" s="129"/>
      <c r="K17" s="130"/>
      <c r="L17" s="120"/>
      <c r="M17" s="136"/>
      <c r="N17" s="137"/>
      <c r="O17" s="138"/>
      <c r="P17" s="129"/>
      <c r="Q17" s="143"/>
      <c r="R17" s="120"/>
      <c r="S17" s="119"/>
      <c r="T17" s="130"/>
      <c r="U17" s="133"/>
      <c r="V17" s="129"/>
      <c r="W17" s="130"/>
      <c r="X17" s="133"/>
      <c r="Y17" s="119"/>
      <c r="Z17" s="130"/>
      <c r="AA17" s="133"/>
    </row>
    <row r="18" spans="1:27" x14ac:dyDescent="0.25">
      <c r="A18" s="132">
        <f t="shared" si="0"/>
        <v>14</v>
      </c>
      <c r="B18" s="133" t="s">
        <v>13</v>
      </c>
      <c r="C18" s="144" t="s">
        <v>1010</v>
      </c>
      <c r="D18" s="119"/>
      <c r="E18" s="130"/>
      <c r="F18" s="120"/>
      <c r="G18" s="119"/>
      <c r="H18" s="130"/>
      <c r="I18" s="133"/>
      <c r="J18" s="129"/>
      <c r="K18" s="130"/>
      <c r="L18" s="120"/>
      <c r="M18" s="119"/>
      <c r="N18" s="130"/>
      <c r="O18" s="133"/>
      <c r="P18" s="145"/>
      <c r="Q18" s="137"/>
      <c r="R18" s="146"/>
      <c r="S18" s="119"/>
      <c r="T18" s="130"/>
      <c r="U18" s="133"/>
      <c r="V18" s="129"/>
      <c r="W18" s="130"/>
      <c r="X18" s="133"/>
      <c r="Y18" s="119"/>
      <c r="Z18" s="130"/>
      <c r="AA18" s="133"/>
    </row>
    <row r="19" spans="1:27" x14ac:dyDescent="0.25">
      <c r="A19" s="132">
        <f t="shared" si="0"/>
        <v>15</v>
      </c>
      <c r="B19" s="133" t="s">
        <v>14</v>
      </c>
      <c r="C19" s="144" t="s">
        <v>570</v>
      </c>
      <c r="D19" s="119"/>
      <c r="E19" s="130"/>
      <c r="F19" s="120"/>
      <c r="G19" s="119"/>
      <c r="H19" s="130"/>
      <c r="I19" s="133"/>
      <c r="J19" s="129"/>
      <c r="K19" s="130"/>
      <c r="L19" s="120"/>
      <c r="M19" s="119"/>
      <c r="N19" s="130"/>
      <c r="O19" s="133"/>
      <c r="P19" s="145"/>
      <c r="Q19" s="137"/>
      <c r="R19" s="146"/>
      <c r="S19" s="119"/>
      <c r="T19" s="130"/>
      <c r="U19" s="133"/>
      <c r="V19" s="129"/>
      <c r="W19" s="130"/>
      <c r="X19" s="133"/>
      <c r="Y19" s="119"/>
      <c r="Z19" s="130"/>
      <c r="AA19" s="133"/>
    </row>
    <row r="20" spans="1:27" x14ac:dyDescent="0.25">
      <c r="A20" s="132">
        <f t="shared" si="0"/>
        <v>16</v>
      </c>
      <c r="B20" s="133" t="s">
        <v>15</v>
      </c>
      <c r="C20" s="144" t="s">
        <v>570</v>
      </c>
      <c r="D20" s="119"/>
      <c r="E20" s="130"/>
      <c r="F20" s="120"/>
      <c r="G20" s="119"/>
      <c r="H20" s="130"/>
      <c r="I20" s="133"/>
      <c r="J20" s="129"/>
      <c r="K20" s="130"/>
      <c r="L20" s="120"/>
      <c r="M20" s="119"/>
      <c r="N20" s="130"/>
      <c r="O20" s="133"/>
      <c r="P20" s="145"/>
      <c r="Q20" s="137"/>
      <c r="R20" s="146"/>
      <c r="S20" s="119"/>
      <c r="T20" s="130"/>
      <c r="U20" s="133"/>
      <c r="V20" s="129"/>
      <c r="W20" s="130"/>
      <c r="X20" s="133"/>
      <c r="Y20" s="119"/>
      <c r="Z20" s="130"/>
      <c r="AA20" s="133"/>
    </row>
    <row r="21" spans="1:27" x14ac:dyDescent="0.25">
      <c r="A21" s="132">
        <f t="shared" si="0"/>
        <v>17</v>
      </c>
      <c r="B21" s="133" t="s">
        <v>16</v>
      </c>
      <c r="C21" s="144" t="s">
        <v>570</v>
      </c>
      <c r="D21" s="119"/>
      <c r="E21" s="130"/>
      <c r="F21" s="120"/>
      <c r="G21" s="119"/>
      <c r="H21" s="130"/>
      <c r="I21" s="133"/>
      <c r="J21" s="129"/>
      <c r="K21" s="130"/>
      <c r="L21" s="120"/>
      <c r="M21" s="119"/>
      <c r="N21" s="130"/>
      <c r="O21" s="133"/>
      <c r="P21" s="145"/>
      <c r="Q21" s="137"/>
      <c r="R21" s="146"/>
      <c r="S21" s="119"/>
      <c r="T21" s="130"/>
      <c r="U21" s="133"/>
      <c r="V21" s="129"/>
      <c r="W21" s="130"/>
      <c r="X21" s="133"/>
      <c r="Y21" s="119"/>
      <c r="Z21" s="130"/>
      <c r="AA21" s="133"/>
    </row>
    <row r="22" spans="1:27" x14ac:dyDescent="0.25">
      <c r="A22" s="132">
        <f t="shared" si="0"/>
        <v>18</v>
      </c>
      <c r="B22" s="139" t="s">
        <v>17</v>
      </c>
      <c r="C22" s="140"/>
      <c r="D22" s="119" t="s">
        <v>240</v>
      </c>
      <c r="E22" s="130"/>
      <c r="F22" s="120"/>
      <c r="G22" s="119"/>
      <c r="H22" s="130"/>
      <c r="I22" s="133"/>
      <c r="J22" s="129" t="s">
        <v>11</v>
      </c>
      <c r="K22" s="130" t="s">
        <v>792</v>
      </c>
      <c r="L22" s="135" t="s">
        <v>794</v>
      </c>
      <c r="M22" s="119" t="s">
        <v>11</v>
      </c>
      <c r="N22" s="143" t="s">
        <v>1013</v>
      </c>
      <c r="O22" s="133" t="s">
        <v>25</v>
      </c>
      <c r="P22" s="145"/>
      <c r="Q22" s="137"/>
      <c r="R22" s="146"/>
      <c r="S22" s="119" t="s">
        <v>25</v>
      </c>
      <c r="T22" s="130"/>
      <c r="U22" s="133"/>
      <c r="V22" s="129"/>
      <c r="W22" s="130"/>
      <c r="X22" s="133"/>
      <c r="Y22" s="119"/>
      <c r="Z22" s="130"/>
      <c r="AA22" s="133"/>
    </row>
    <row r="23" spans="1:27" x14ac:dyDescent="0.25">
      <c r="A23" s="132">
        <f t="shared" si="0"/>
        <v>19</v>
      </c>
      <c r="B23" s="139" t="s">
        <v>628</v>
      </c>
      <c r="C23" s="142" t="s">
        <v>1009</v>
      </c>
      <c r="D23" s="119"/>
      <c r="E23" s="143"/>
      <c r="F23" s="120"/>
      <c r="G23" s="119"/>
      <c r="H23" s="130"/>
      <c r="I23" s="133"/>
      <c r="J23" s="129"/>
      <c r="K23" s="130"/>
      <c r="L23" s="120"/>
      <c r="M23" s="136"/>
      <c r="N23" s="137"/>
      <c r="O23" s="138"/>
      <c r="P23" s="129"/>
      <c r="Q23" s="143"/>
      <c r="R23" s="120"/>
      <c r="S23" s="119"/>
      <c r="T23" s="130"/>
      <c r="U23" s="133"/>
      <c r="V23" s="129"/>
      <c r="W23" s="130"/>
      <c r="X23" s="133"/>
      <c r="Y23" s="119"/>
      <c r="Z23" s="130"/>
      <c r="AA23" s="133"/>
    </row>
    <row r="24" spans="1:27" s="171" customFormat="1" x14ac:dyDescent="0.25">
      <c r="A24" s="166">
        <f t="shared" si="0"/>
        <v>20</v>
      </c>
      <c r="B24" s="96" t="s">
        <v>18</v>
      </c>
      <c r="C24" s="167"/>
      <c r="D24" s="93" t="s">
        <v>240</v>
      </c>
      <c r="E24" s="94"/>
      <c r="F24" s="95"/>
      <c r="G24" s="93" t="s">
        <v>11</v>
      </c>
      <c r="H24" s="94" t="s">
        <v>792</v>
      </c>
      <c r="I24" s="96" t="s">
        <v>1020</v>
      </c>
      <c r="J24" s="93" t="s">
        <v>11</v>
      </c>
      <c r="K24" s="130" t="s">
        <v>1012</v>
      </c>
      <c r="L24" s="120"/>
      <c r="M24" s="93" t="s">
        <v>11</v>
      </c>
      <c r="N24" s="94" t="s">
        <v>792</v>
      </c>
      <c r="O24" s="96" t="s">
        <v>1020</v>
      </c>
      <c r="P24" s="168"/>
      <c r="Q24" s="169"/>
      <c r="R24" s="170"/>
      <c r="S24" s="93"/>
      <c r="T24" s="94"/>
      <c r="U24" s="96"/>
      <c r="V24" s="97"/>
      <c r="W24" s="94"/>
      <c r="X24" s="96"/>
      <c r="Y24" s="93"/>
      <c r="Z24" s="94"/>
      <c r="AA24" s="96"/>
    </row>
    <row r="25" spans="1:27" x14ac:dyDescent="0.25">
      <c r="A25" s="116">
        <f t="shared" si="0"/>
        <v>21</v>
      </c>
      <c r="B25" s="123" t="s">
        <v>21</v>
      </c>
      <c r="C25" s="163"/>
      <c r="D25" s="121" t="s">
        <v>240</v>
      </c>
      <c r="E25" s="122"/>
      <c r="F25" s="125"/>
      <c r="G25" s="121" t="s">
        <v>11</v>
      </c>
      <c r="H25" s="122" t="s">
        <v>27</v>
      </c>
      <c r="I25" s="123" t="s">
        <v>594</v>
      </c>
      <c r="J25" s="121" t="s">
        <v>11</v>
      </c>
      <c r="K25" s="122" t="s">
        <v>792</v>
      </c>
      <c r="L25" s="123" t="s">
        <v>793</v>
      </c>
      <c r="M25" s="121" t="s">
        <v>11</v>
      </c>
      <c r="N25" s="122" t="s">
        <v>792</v>
      </c>
      <c r="O25" s="123" t="s">
        <v>594</v>
      </c>
      <c r="P25" s="164" t="s">
        <v>25</v>
      </c>
      <c r="Q25" s="127"/>
      <c r="R25" s="165"/>
      <c r="S25" s="121" t="s">
        <v>25</v>
      </c>
      <c r="T25" s="122"/>
      <c r="U25" s="123"/>
      <c r="V25" s="124"/>
      <c r="W25" s="122"/>
      <c r="X25" s="123"/>
      <c r="Y25" s="121"/>
      <c r="Z25" s="122"/>
      <c r="AA25" s="123"/>
    </row>
    <row r="26" spans="1:27" x14ac:dyDescent="0.25">
      <c r="A26" s="132">
        <f t="shared" si="0"/>
        <v>22</v>
      </c>
      <c r="B26" s="133" t="s">
        <v>22</v>
      </c>
      <c r="C26" s="134"/>
      <c r="D26" s="119" t="s">
        <v>240</v>
      </c>
      <c r="E26" s="130"/>
      <c r="F26" s="120"/>
      <c r="G26" s="119"/>
      <c r="H26" s="130"/>
      <c r="I26" s="133"/>
      <c r="J26" s="129" t="s">
        <v>11</v>
      </c>
      <c r="K26" s="143" t="s">
        <v>1014</v>
      </c>
      <c r="L26" s="135" t="s">
        <v>794</v>
      </c>
      <c r="M26" s="119"/>
      <c r="N26" s="130"/>
      <c r="O26" s="133" t="s">
        <v>25</v>
      </c>
      <c r="P26" s="145"/>
      <c r="Q26" s="137"/>
      <c r="R26" s="146"/>
      <c r="S26" s="119" t="s">
        <v>25</v>
      </c>
      <c r="T26" s="130"/>
      <c r="U26" s="133"/>
      <c r="V26" s="129"/>
      <c r="W26" s="130"/>
      <c r="X26" s="133"/>
      <c r="Y26" s="119"/>
      <c r="Z26" s="130"/>
      <c r="AA26" s="133"/>
    </row>
    <row r="27" spans="1:27" x14ac:dyDescent="0.25">
      <c r="A27" s="147">
        <f t="shared" si="0"/>
        <v>23</v>
      </c>
      <c r="B27" s="148" t="s">
        <v>23</v>
      </c>
      <c r="C27" s="149"/>
      <c r="D27" s="150" t="s">
        <v>240</v>
      </c>
      <c r="E27" s="151"/>
      <c r="F27" s="152"/>
      <c r="G27" s="153" t="s">
        <v>11</v>
      </c>
      <c r="H27" s="154" t="s">
        <v>1012</v>
      </c>
      <c r="I27" s="148"/>
      <c r="J27" s="153" t="s">
        <v>11</v>
      </c>
      <c r="K27" s="154" t="s">
        <v>1012</v>
      </c>
      <c r="L27" s="155"/>
      <c r="M27" s="150" t="s">
        <v>11</v>
      </c>
      <c r="N27" s="151" t="s">
        <v>792</v>
      </c>
      <c r="O27" s="148" t="s">
        <v>1020</v>
      </c>
      <c r="P27" s="156" t="s">
        <v>25</v>
      </c>
      <c r="Q27" s="157"/>
      <c r="R27" s="158"/>
      <c r="S27" s="150"/>
      <c r="T27" s="151"/>
      <c r="U27" s="148"/>
      <c r="V27" s="159"/>
      <c r="W27" s="151"/>
      <c r="X27" s="148"/>
      <c r="Y27" s="150"/>
      <c r="Z27" s="151"/>
      <c r="AA27" s="148"/>
    </row>
    <row r="32" spans="1:27" ht="15.75" x14ac:dyDescent="0.25">
      <c r="J32" s="160"/>
    </row>
    <row r="33" spans="2:10" ht="15.75" x14ac:dyDescent="0.25">
      <c r="J33" s="70"/>
    </row>
    <row r="41" spans="2:10" x14ac:dyDescent="0.25">
      <c r="D41" s="83"/>
    </row>
    <row r="47" spans="2:10" x14ac:dyDescent="0.25">
      <c r="B47" s="86" t="s">
        <v>25</v>
      </c>
    </row>
  </sheetData>
  <mergeCells count="10">
    <mergeCell ref="E6:E10"/>
    <mergeCell ref="E12:E16"/>
    <mergeCell ref="Y3:AA3"/>
    <mergeCell ref="D3:F3"/>
    <mergeCell ref="G3:I3"/>
    <mergeCell ref="J3:L3"/>
    <mergeCell ref="P3:R3"/>
    <mergeCell ref="S3:U3"/>
    <mergeCell ref="V3:X3"/>
    <mergeCell ref="M3:O3"/>
  </mergeCells>
  <conditionalFormatting sqref="E11:F11">
    <cfRule type="duplicateValues" dxfId="0" priority="1"/>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85" zoomScaleNormal="85" workbookViewId="0">
      <pane ySplit="2" topLeftCell="A3" activePane="bottomLeft" state="frozen"/>
      <selection pane="bottomLeft"/>
    </sheetView>
  </sheetViews>
  <sheetFormatPr defaultRowHeight="15" x14ac:dyDescent="0.25"/>
  <cols>
    <col min="1" max="1" width="9.140625" style="21"/>
    <col min="2" max="2" width="152" style="9" customWidth="1"/>
    <col min="3" max="3" width="158.85546875" style="9" customWidth="1"/>
    <col min="4" max="16384" width="9.140625" style="21"/>
  </cols>
  <sheetData>
    <row r="1" spans="1:3" x14ac:dyDescent="0.25">
      <c r="A1" s="30" t="s">
        <v>601</v>
      </c>
    </row>
    <row r="2" spans="1:3" x14ac:dyDescent="0.25">
      <c r="A2" s="21" t="s">
        <v>7</v>
      </c>
      <c r="B2" s="6" t="s">
        <v>573</v>
      </c>
      <c r="C2" s="6" t="s">
        <v>574</v>
      </c>
    </row>
    <row r="3" spans="1:3" ht="90" x14ac:dyDescent="0.25">
      <c r="A3" s="21">
        <v>1</v>
      </c>
      <c r="B3" s="9" t="s">
        <v>575</v>
      </c>
      <c r="C3" s="9" t="s">
        <v>767</v>
      </c>
    </row>
    <row r="4" spans="1:3" ht="45" x14ac:dyDescent="0.25">
      <c r="A4" s="21">
        <v>3</v>
      </c>
      <c r="B4" s="9" t="s">
        <v>576</v>
      </c>
      <c r="C4" s="9" t="s">
        <v>764</v>
      </c>
    </row>
    <row r="5" spans="1:3" ht="105" x14ac:dyDescent="0.25">
      <c r="A5" s="21">
        <v>4</v>
      </c>
      <c r="B5" s="9" t="s">
        <v>577</v>
      </c>
      <c r="C5" s="9" t="s">
        <v>765</v>
      </c>
    </row>
    <row r="6" spans="1:3" ht="45" x14ac:dyDescent="0.25">
      <c r="A6" s="21">
        <v>5</v>
      </c>
      <c r="B6" s="9" t="s">
        <v>578</v>
      </c>
      <c r="C6" s="56" t="s">
        <v>764</v>
      </c>
    </row>
    <row r="7" spans="1:3" ht="225" x14ac:dyDescent="0.25">
      <c r="A7" s="21">
        <v>7</v>
      </c>
      <c r="B7" s="9" t="s">
        <v>579</v>
      </c>
      <c r="C7" s="9" t="s">
        <v>766</v>
      </c>
    </row>
    <row r="8" spans="1:3" ht="255" x14ac:dyDescent="0.25">
      <c r="A8" s="21">
        <v>9</v>
      </c>
      <c r="B8" s="9" t="s">
        <v>580</v>
      </c>
      <c r="C8" s="72" t="s">
        <v>768</v>
      </c>
    </row>
    <row r="9" spans="1:3" ht="210" x14ac:dyDescent="0.25">
      <c r="A9" s="21">
        <v>11</v>
      </c>
      <c r="B9" s="9" t="s">
        <v>581</v>
      </c>
      <c r="C9" s="9" t="s">
        <v>769</v>
      </c>
    </row>
    <row r="10" spans="1:3" ht="135" x14ac:dyDescent="0.25">
      <c r="A10" s="21">
        <v>12</v>
      </c>
      <c r="B10" s="9" t="s">
        <v>582</v>
      </c>
      <c r="C10" s="9" t="s">
        <v>1090</v>
      </c>
    </row>
    <row r="11" spans="1:3" ht="45" x14ac:dyDescent="0.25">
      <c r="A11" s="21">
        <v>14</v>
      </c>
      <c r="B11" s="9" t="s">
        <v>583</v>
      </c>
      <c r="C11" s="9" t="s">
        <v>770</v>
      </c>
    </row>
    <row r="12" spans="1:3" ht="75" x14ac:dyDescent="0.25">
      <c r="A12" s="21">
        <v>15</v>
      </c>
      <c r="B12" s="9" t="s">
        <v>584</v>
      </c>
      <c r="C12" s="9" t="s">
        <v>771</v>
      </c>
    </row>
    <row r="13" spans="1:3" ht="225" x14ac:dyDescent="0.25">
      <c r="A13" s="21">
        <v>16</v>
      </c>
      <c r="B13" s="9" t="s">
        <v>585</v>
      </c>
      <c r="C13" s="9" t="s">
        <v>772</v>
      </c>
    </row>
    <row r="14" spans="1:3" ht="195" x14ac:dyDescent="0.25">
      <c r="A14" s="21">
        <v>17</v>
      </c>
      <c r="B14" s="9" t="s">
        <v>586</v>
      </c>
      <c r="C14" s="9" t="s">
        <v>773</v>
      </c>
    </row>
    <row r="15" spans="1:3" ht="30" x14ac:dyDescent="0.25">
      <c r="A15" s="21">
        <v>18</v>
      </c>
      <c r="B15" s="9" t="s">
        <v>600</v>
      </c>
      <c r="C15" s="9" t="s">
        <v>774</v>
      </c>
    </row>
    <row r="16" spans="1:3" ht="210" x14ac:dyDescent="0.25">
      <c r="A16" s="21">
        <v>19</v>
      </c>
      <c r="B16" s="9" t="s">
        <v>587</v>
      </c>
      <c r="C16" s="9" t="s">
        <v>775</v>
      </c>
    </row>
    <row r="17" spans="1:3" ht="30" x14ac:dyDescent="0.25">
      <c r="A17" s="21">
        <v>20</v>
      </c>
      <c r="B17" s="9" t="s">
        <v>588</v>
      </c>
      <c r="C17" s="9" t="s">
        <v>589</v>
      </c>
    </row>
    <row r="18" spans="1:3" ht="75" x14ac:dyDescent="0.25">
      <c r="A18" s="21">
        <v>21</v>
      </c>
      <c r="B18" s="9" t="s">
        <v>590</v>
      </c>
      <c r="C18" s="72" t="s">
        <v>776</v>
      </c>
    </row>
    <row r="19" spans="1:3" ht="90" x14ac:dyDescent="0.25">
      <c r="A19" s="21">
        <v>22</v>
      </c>
      <c r="B19" s="9" t="s">
        <v>591</v>
      </c>
      <c r="C19" s="72" t="s">
        <v>777</v>
      </c>
    </row>
    <row r="20" spans="1:3" ht="105" x14ac:dyDescent="0.25">
      <c r="A20" s="21">
        <v>23</v>
      </c>
      <c r="B20" s="9" t="s">
        <v>778</v>
      </c>
      <c r="C20" s="72" t="s">
        <v>87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zoomScale="85" zoomScaleNormal="85" workbookViewId="0"/>
  </sheetViews>
  <sheetFormatPr defaultRowHeight="15" x14ac:dyDescent="0.25"/>
  <cols>
    <col min="1" max="1" width="111.7109375" style="1" customWidth="1"/>
    <col min="2" max="86" width="16.28515625" bestFit="1" customWidth="1"/>
    <col min="87" max="87" width="21" bestFit="1" customWidth="1"/>
    <col min="88" max="88" width="19.85546875" bestFit="1" customWidth="1"/>
  </cols>
  <sheetData>
    <row r="1" spans="1:1" ht="15.75" x14ac:dyDescent="0.25">
      <c r="A1" s="70" t="s">
        <v>743</v>
      </c>
    </row>
    <row r="2" spans="1:1" ht="15.75" x14ac:dyDescent="0.25">
      <c r="A2" s="70"/>
    </row>
    <row r="3" spans="1:1" ht="47.25" x14ac:dyDescent="0.25">
      <c r="A3" s="70" t="s">
        <v>744</v>
      </c>
    </row>
    <row r="4" spans="1:1" ht="15.75" x14ac:dyDescent="0.25">
      <c r="A4" s="70" t="s">
        <v>745</v>
      </c>
    </row>
    <row r="5" spans="1:1" ht="15.75" x14ac:dyDescent="0.25">
      <c r="A5" s="70" t="s">
        <v>746</v>
      </c>
    </row>
    <row r="6" spans="1:1" ht="15.75" x14ac:dyDescent="0.25">
      <c r="A6" s="70"/>
    </row>
    <row r="7" spans="1:1" ht="63" x14ac:dyDescent="0.25">
      <c r="A7" s="70" t="s">
        <v>747</v>
      </c>
    </row>
    <row r="8" spans="1:1" ht="15.75" x14ac:dyDescent="0.25">
      <c r="A8" s="70"/>
    </row>
    <row r="9" spans="1:1" ht="31.5" x14ac:dyDescent="0.25">
      <c r="A9" s="71" t="s">
        <v>748</v>
      </c>
    </row>
    <row r="10" spans="1:1" ht="15.75" x14ac:dyDescent="0.25">
      <c r="A10" s="70"/>
    </row>
    <row r="12" spans="1:1" ht="15.75" x14ac:dyDescent="0.25">
      <c r="A12" s="70"/>
    </row>
    <row r="23" spans="1:1" s="61" customFormat="1" x14ac:dyDescent="0.25">
      <c r="A23" s="1"/>
    </row>
    <row r="24" spans="1:1" s="61" customFormat="1" x14ac:dyDescent="0.25">
      <c r="A24" s="1"/>
    </row>
    <row r="26" spans="1:1" ht="31.5" x14ac:dyDescent="0.25">
      <c r="A26" s="70" t="s">
        <v>749</v>
      </c>
    </row>
    <row r="27" spans="1:1" ht="15.75" x14ac:dyDescent="0.25">
      <c r="A27" s="70"/>
    </row>
    <row r="28" spans="1:1" ht="63" x14ac:dyDescent="0.25">
      <c r="A28" s="70" t="s">
        <v>750</v>
      </c>
    </row>
    <row r="29" spans="1:1" ht="15.75" x14ac:dyDescent="0.25">
      <c r="A29" s="70"/>
    </row>
    <row r="30" spans="1:1" ht="31.5" x14ac:dyDescent="0.25">
      <c r="A30" s="71" t="s">
        <v>751</v>
      </c>
    </row>
    <row r="55" spans="1:1" ht="15.75" x14ac:dyDescent="0.25">
      <c r="A55" s="70" t="s">
        <v>752</v>
      </c>
    </row>
    <row r="56" spans="1:1" ht="31.5" x14ac:dyDescent="0.25">
      <c r="A56" s="70" t="s">
        <v>753</v>
      </c>
    </row>
    <row r="57" spans="1:1" ht="31.5" x14ac:dyDescent="0.25">
      <c r="A57" s="70" t="s">
        <v>754</v>
      </c>
    </row>
    <row r="58" spans="1:1" ht="63" x14ac:dyDescent="0.25">
      <c r="A58" s="70" t="s">
        <v>755</v>
      </c>
    </row>
    <row r="59" spans="1:1" ht="31.5" x14ac:dyDescent="0.25">
      <c r="A59" s="70" t="s">
        <v>756</v>
      </c>
    </row>
    <row r="60" spans="1:1" ht="47.25" x14ac:dyDescent="0.25">
      <c r="A60" s="70" t="s">
        <v>757</v>
      </c>
    </row>
    <row r="61" spans="1:1" ht="78.75" x14ac:dyDescent="0.25">
      <c r="A61" s="70" t="s">
        <v>758</v>
      </c>
    </row>
    <row r="63" spans="1:1" ht="15.75" x14ac:dyDescent="0.25">
      <c r="A63" s="70" t="s">
        <v>759</v>
      </c>
    </row>
    <row r="65" spans="1:1" ht="31.5" x14ac:dyDescent="0.25">
      <c r="A65" s="70" t="s">
        <v>760</v>
      </c>
    </row>
    <row r="67" spans="1:1" ht="15.75" x14ac:dyDescent="0.25">
      <c r="A67" s="70" t="s">
        <v>626</v>
      </c>
    </row>
    <row r="68" spans="1:1" ht="15.75" x14ac:dyDescent="0.25">
      <c r="A68" s="70" t="s">
        <v>627</v>
      </c>
    </row>
    <row r="70" spans="1:1" ht="15.75" x14ac:dyDescent="0.25">
      <c r="A70" s="70" t="s">
        <v>761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defaultRowHeight="15" x14ac:dyDescent="0.25"/>
  <sheetData>
    <row r="1" spans="1:3" ht="15.75" x14ac:dyDescent="0.25">
      <c r="A1" s="64" t="s">
        <v>622</v>
      </c>
    </row>
    <row r="2" spans="1:3" x14ac:dyDescent="0.25">
      <c r="A2" s="65"/>
    </row>
    <row r="3" spans="1:3" ht="15.75" x14ac:dyDescent="0.25">
      <c r="A3" s="66" t="s">
        <v>724</v>
      </c>
    </row>
    <row r="4" spans="1:3" x14ac:dyDescent="0.25">
      <c r="A4" s="65"/>
    </row>
    <row r="5" spans="1:3" ht="15.75" x14ac:dyDescent="0.25">
      <c r="A5" s="66" t="s">
        <v>623</v>
      </c>
    </row>
    <row r="6" spans="1:3" x14ac:dyDescent="0.25">
      <c r="A6" s="65"/>
    </row>
    <row r="7" spans="1:3" ht="15.75" x14ac:dyDescent="0.25">
      <c r="A7" s="67" t="s">
        <v>400</v>
      </c>
    </row>
    <row r="8" spans="1:3" x14ac:dyDescent="0.25">
      <c r="A8" s="49"/>
    </row>
    <row r="9" spans="1:3" ht="15.75" x14ac:dyDescent="0.25">
      <c r="A9" s="68" t="s">
        <v>624</v>
      </c>
    </row>
    <row r="10" spans="1:3" ht="15.75" x14ac:dyDescent="0.25">
      <c r="A10" s="68" t="s">
        <v>725</v>
      </c>
    </row>
    <row r="11" spans="1:3" ht="15.75" x14ac:dyDescent="0.25">
      <c r="A11" s="68" t="s">
        <v>726</v>
      </c>
      <c r="C11" s="63" t="s">
        <v>1106</v>
      </c>
    </row>
    <row r="12" spans="1:3" x14ac:dyDescent="0.25">
      <c r="A12" s="48"/>
    </row>
    <row r="13" spans="1:3" ht="15.75" x14ac:dyDescent="0.25">
      <c r="A13" s="69" t="s">
        <v>727</v>
      </c>
    </row>
    <row r="14" spans="1:3" x14ac:dyDescent="0.25">
      <c r="A14" s="49"/>
    </row>
    <row r="15" spans="1:3" s="52" customFormat="1" ht="15.75" x14ac:dyDescent="0.25">
      <c r="A15" s="68" t="s">
        <v>728</v>
      </c>
    </row>
    <row r="16" spans="1:3" s="52" customFormat="1" ht="15.75" x14ac:dyDescent="0.25">
      <c r="A16" s="68" t="s">
        <v>729</v>
      </c>
    </row>
    <row r="17" spans="1:3" x14ac:dyDescent="0.25">
      <c r="A17" s="48"/>
    </row>
    <row r="18" spans="1:3" ht="15.75" x14ac:dyDescent="0.25">
      <c r="A18" s="69" t="s">
        <v>730</v>
      </c>
    </row>
    <row r="19" spans="1:3" x14ac:dyDescent="0.25">
      <c r="A19" s="49"/>
    </row>
    <row r="20" spans="1:3" ht="15.75" x14ac:dyDescent="0.25">
      <c r="A20" s="68" t="s">
        <v>731</v>
      </c>
    </row>
    <row r="21" spans="1:3" ht="15.75" x14ac:dyDescent="0.25">
      <c r="A21" s="68" t="s">
        <v>732</v>
      </c>
      <c r="C21" s="63" t="s">
        <v>1103</v>
      </c>
    </row>
    <row r="22" spans="1:3" ht="15.75" x14ac:dyDescent="0.25">
      <c r="A22" s="68" t="s">
        <v>733</v>
      </c>
    </row>
    <row r="23" spans="1:3" ht="15.75" x14ac:dyDescent="0.25">
      <c r="A23" s="68" t="s">
        <v>734</v>
      </c>
    </row>
    <row r="24" spans="1:3" x14ac:dyDescent="0.25">
      <c r="A24" s="48"/>
    </row>
    <row r="25" spans="1:3" ht="15.75" x14ac:dyDescent="0.25">
      <c r="A25" s="69" t="s">
        <v>697</v>
      </c>
    </row>
    <row r="26" spans="1:3" x14ac:dyDescent="0.25">
      <c r="A26" s="49"/>
    </row>
    <row r="27" spans="1:3" ht="15.75" x14ac:dyDescent="0.25">
      <c r="A27" s="68" t="s">
        <v>735</v>
      </c>
    </row>
    <row r="28" spans="1:3" ht="15.75" x14ac:dyDescent="0.25">
      <c r="A28" s="68" t="s">
        <v>736</v>
      </c>
      <c r="C28" s="63" t="s">
        <v>1104</v>
      </c>
    </row>
    <row r="29" spans="1:3" x14ac:dyDescent="0.25">
      <c r="A29" s="65"/>
      <c r="C29" s="63" t="s">
        <v>1105</v>
      </c>
    </row>
    <row r="30" spans="1:3" s="178" customFormat="1" x14ac:dyDescent="0.25">
      <c r="A30" s="65"/>
      <c r="C30" s="63"/>
    </row>
    <row r="31" spans="1:3" ht="15.75" x14ac:dyDescent="0.25">
      <c r="A31" s="66" t="s">
        <v>625</v>
      </c>
    </row>
    <row r="32" spans="1:3" x14ac:dyDescent="0.25">
      <c r="A32" s="65"/>
    </row>
    <row r="33" spans="1:3" ht="15.75" x14ac:dyDescent="0.25">
      <c r="A33" s="66" t="s">
        <v>737</v>
      </c>
      <c r="C33" s="63" t="s">
        <v>1107</v>
      </c>
    </row>
    <row r="34" spans="1:3" x14ac:dyDescent="0.25">
      <c r="A34" s="65"/>
      <c r="C34" s="63" t="s">
        <v>1108</v>
      </c>
    </row>
    <row r="35" spans="1:3" ht="15.75" x14ac:dyDescent="0.25">
      <c r="A35" s="66" t="s">
        <v>626</v>
      </c>
      <c r="C35" s="63" t="s">
        <v>1109</v>
      </c>
    </row>
    <row r="36" spans="1:3" ht="15.75" x14ac:dyDescent="0.25">
      <c r="A36" s="66" t="s">
        <v>627</v>
      </c>
    </row>
    <row r="38" spans="1:3" s="180" customFormat="1" ht="15.75" x14ac:dyDescent="0.25">
      <c r="A38" s="179" t="s">
        <v>1116</v>
      </c>
    </row>
    <row r="39" spans="1:3" s="180" customFormat="1" x14ac:dyDescent="0.25">
      <c r="A39" s="181" t="s">
        <v>1117</v>
      </c>
    </row>
    <row r="40" spans="1:3" s="178" customForma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zoomScale="85" zoomScaleNormal="85" workbookViewId="0">
      <pane ySplit="1" topLeftCell="A2" activePane="bottomLeft" state="frozen"/>
      <selection activeCell="F10" sqref="F10"/>
      <selection pane="bottomLeft"/>
    </sheetView>
  </sheetViews>
  <sheetFormatPr defaultRowHeight="15" x14ac:dyDescent="0.25"/>
  <cols>
    <col min="1" max="1" width="11.42578125" style="9" bestFit="1" customWidth="1"/>
    <col min="2" max="2" width="29" style="9" customWidth="1"/>
    <col min="3" max="3" width="28.42578125" style="9" customWidth="1"/>
    <col min="4" max="4" width="20.85546875" style="9" customWidth="1"/>
    <col min="5" max="5" width="28.42578125" style="9" customWidth="1"/>
    <col min="6" max="6" width="50.28515625" style="2" customWidth="1"/>
    <col min="7" max="7" width="12.5703125" style="2" customWidth="1"/>
    <col min="8" max="8" width="18.140625" style="2" customWidth="1"/>
    <col min="9" max="9" width="39.140625" style="2" customWidth="1"/>
    <col min="10" max="10" width="35" style="2" customWidth="1"/>
    <col min="11" max="11" width="10.85546875" style="8" customWidth="1"/>
    <col min="12" max="16384" width="9.140625" style="8"/>
  </cols>
  <sheetData>
    <row r="1" spans="1:12" ht="33.75" customHeight="1" x14ac:dyDescent="0.25">
      <c r="A1" s="5" t="s">
        <v>92</v>
      </c>
      <c r="B1" s="6" t="s">
        <v>93</v>
      </c>
      <c r="C1" s="6" t="s">
        <v>94</v>
      </c>
      <c r="D1" s="6" t="s">
        <v>95</v>
      </c>
      <c r="E1" s="6" t="s">
        <v>96</v>
      </c>
      <c r="F1" s="7" t="s">
        <v>97</v>
      </c>
      <c r="G1" s="7" t="s">
        <v>98</v>
      </c>
      <c r="H1" s="7" t="s">
        <v>99</v>
      </c>
      <c r="I1" s="7" t="s">
        <v>100</v>
      </c>
      <c r="J1" s="7" t="s">
        <v>101</v>
      </c>
      <c r="L1" s="30" t="s">
        <v>629</v>
      </c>
    </row>
    <row r="2" spans="1:12" ht="30" x14ac:dyDescent="0.25">
      <c r="A2" s="256">
        <v>43578</v>
      </c>
      <c r="B2" s="257" t="s">
        <v>608</v>
      </c>
      <c r="C2" s="9" t="s">
        <v>102</v>
      </c>
      <c r="D2" s="9" t="s">
        <v>103</v>
      </c>
      <c r="E2" s="9" t="s">
        <v>104</v>
      </c>
      <c r="F2" s="2" t="s">
        <v>104</v>
      </c>
      <c r="G2" s="2" t="s">
        <v>105</v>
      </c>
      <c r="H2" s="2" t="s">
        <v>106</v>
      </c>
      <c r="I2" s="2" t="s">
        <v>107</v>
      </c>
      <c r="J2" s="2" t="s">
        <v>106</v>
      </c>
    </row>
    <row r="3" spans="1:12" ht="90" x14ac:dyDescent="0.25">
      <c r="A3" s="257"/>
      <c r="B3" s="257"/>
      <c r="C3" s="9" t="s">
        <v>108</v>
      </c>
      <c r="D3" s="9" t="s">
        <v>109</v>
      </c>
      <c r="E3" s="9" t="s">
        <v>110</v>
      </c>
      <c r="F3" s="2" t="s">
        <v>111</v>
      </c>
      <c r="G3" s="2" t="s">
        <v>105</v>
      </c>
      <c r="H3" s="2" t="s">
        <v>106</v>
      </c>
      <c r="I3" s="10" t="s">
        <v>112</v>
      </c>
      <c r="J3" s="2" t="s">
        <v>106</v>
      </c>
      <c r="L3" s="257"/>
    </row>
    <row r="4" spans="1:12" x14ac:dyDescent="0.25">
      <c r="A4" s="257"/>
      <c r="B4" s="257"/>
      <c r="C4" s="9" t="s">
        <v>113</v>
      </c>
      <c r="D4" s="9" t="s">
        <v>114</v>
      </c>
      <c r="E4" s="9" t="s">
        <v>115</v>
      </c>
      <c r="F4" s="2" t="s">
        <v>116</v>
      </c>
      <c r="G4" s="2" t="s">
        <v>105</v>
      </c>
      <c r="H4" s="249" t="s">
        <v>117</v>
      </c>
      <c r="I4" s="255"/>
      <c r="J4" s="255"/>
      <c r="L4" s="257"/>
    </row>
    <row r="5" spans="1:12" ht="31.5" customHeight="1" x14ac:dyDescent="0.25">
      <c r="A5" s="257"/>
      <c r="B5" s="257"/>
      <c r="C5" s="257" t="s">
        <v>118</v>
      </c>
      <c r="D5" s="9" t="s">
        <v>119</v>
      </c>
      <c r="E5" s="257" t="s">
        <v>120</v>
      </c>
      <c r="F5" s="252" t="s">
        <v>121</v>
      </c>
      <c r="G5" s="2" t="s">
        <v>105</v>
      </c>
      <c r="H5" s="2" t="s">
        <v>106</v>
      </c>
      <c r="I5" s="253" t="s">
        <v>1114</v>
      </c>
      <c r="J5" s="176"/>
      <c r="L5" s="257"/>
    </row>
    <row r="6" spans="1:12" ht="31.5" customHeight="1" x14ac:dyDescent="0.25">
      <c r="A6" s="257"/>
      <c r="B6" s="257"/>
      <c r="C6" s="257"/>
      <c r="D6" s="9" t="s">
        <v>122</v>
      </c>
      <c r="E6" s="257"/>
      <c r="F6" s="252"/>
      <c r="G6" s="2" t="s">
        <v>105</v>
      </c>
      <c r="H6" s="2" t="s">
        <v>106</v>
      </c>
      <c r="I6" s="253"/>
      <c r="J6" s="176"/>
      <c r="L6" s="257"/>
    </row>
    <row r="7" spans="1:12" ht="80.25" customHeight="1" x14ac:dyDescent="0.25">
      <c r="A7" s="257"/>
      <c r="B7" s="257"/>
      <c r="C7" s="257"/>
      <c r="D7" s="9" t="s">
        <v>123</v>
      </c>
      <c r="E7" s="257" t="s">
        <v>124</v>
      </c>
      <c r="F7" s="252"/>
      <c r="G7" s="2" t="s">
        <v>105</v>
      </c>
      <c r="H7" s="2" t="s">
        <v>106</v>
      </c>
      <c r="I7" s="253"/>
      <c r="J7" s="176"/>
      <c r="L7" s="257"/>
    </row>
    <row r="8" spans="1:12" ht="80.25" customHeight="1" x14ac:dyDescent="0.25">
      <c r="A8" s="257"/>
      <c r="B8" s="257"/>
      <c r="C8" s="257"/>
      <c r="D8" s="9" t="s">
        <v>125</v>
      </c>
      <c r="E8" s="257"/>
      <c r="F8" s="252"/>
      <c r="G8" s="2" t="s">
        <v>105</v>
      </c>
      <c r="H8" s="2" t="s">
        <v>106</v>
      </c>
      <c r="I8" s="253"/>
      <c r="J8" s="176"/>
      <c r="L8" s="257"/>
    </row>
    <row r="9" spans="1:12" ht="15" customHeight="1" x14ac:dyDescent="0.25">
      <c r="A9" s="257"/>
      <c r="B9" s="257"/>
      <c r="C9" s="257"/>
      <c r="D9" s="9" t="s">
        <v>126</v>
      </c>
      <c r="G9" s="2" t="s">
        <v>105</v>
      </c>
      <c r="H9" s="249" t="s">
        <v>128</v>
      </c>
      <c r="I9" s="255"/>
      <c r="J9" s="255"/>
      <c r="L9" s="257"/>
    </row>
    <row r="10" spans="1:12" x14ac:dyDescent="0.25">
      <c r="A10" s="257"/>
      <c r="B10" s="257"/>
      <c r="C10" s="257"/>
      <c r="D10" s="9" t="s">
        <v>129</v>
      </c>
      <c r="G10" s="2" t="s">
        <v>105</v>
      </c>
      <c r="H10" s="249" t="s">
        <v>128</v>
      </c>
      <c r="I10" s="255"/>
      <c r="J10" s="255"/>
      <c r="L10" s="257"/>
    </row>
    <row r="11" spans="1:12" ht="135" x14ac:dyDescent="0.25">
      <c r="A11" s="257"/>
      <c r="B11" s="257"/>
      <c r="C11" s="257" t="s">
        <v>130</v>
      </c>
      <c r="D11" s="9" t="s">
        <v>131</v>
      </c>
      <c r="E11" s="9" t="s">
        <v>132</v>
      </c>
      <c r="F11" s="2" t="s">
        <v>133</v>
      </c>
      <c r="G11" s="2" t="s">
        <v>105</v>
      </c>
      <c r="H11" s="2" t="s">
        <v>106</v>
      </c>
      <c r="I11" s="176" t="s">
        <v>1115</v>
      </c>
      <c r="J11" s="176" t="s">
        <v>106</v>
      </c>
      <c r="L11" s="257"/>
    </row>
    <row r="12" spans="1:12" ht="30" x14ac:dyDescent="0.25">
      <c r="A12" s="257"/>
      <c r="B12" s="257"/>
      <c r="C12" s="257"/>
      <c r="D12" s="9" t="s">
        <v>134</v>
      </c>
      <c r="E12" s="9" t="s">
        <v>135</v>
      </c>
      <c r="F12" s="2" t="s">
        <v>136</v>
      </c>
      <c r="G12" s="2" t="s">
        <v>105</v>
      </c>
      <c r="H12" s="2" t="s">
        <v>106</v>
      </c>
      <c r="I12" s="40" t="s">
        <v>228</v>
      </c>
      <c r="J12" s="41"/>
      <c r="L12" s="85"/>
    </row>
    <row r="13" spans="1:12" x14ac:dyDescent="0.25">
      <c r="A13" s="257"/>
      <c r="B13" s="257"/>
      <c r="C13" s="257"/>
      <c r="D13" s="9" t="s">
        <v>137</v>
      </c>
      <c r="G13" s="2" t="s">
        <v>105</v>
      </c>
      <c r="H13" s="249" t="s">
        <v>128</v>
      </c>
      <c r="I13" s="255"/>
      <c r="J13" s="255"/>
      <c r="L13" s="257"/>
    </row>
    <row r="14" spans="1:12" ht="45" x14ac:dyDescent="0.25">
      <c r="A14" s="257"/>
      <c r="B14" s="257"/>
      <c r="C14" s="9" t="s">
        <v>138</v>
      </c>
      <c r="D14" s="9" t="s">
        <v>139</v>
      </c>
      <c r="E14" s="9" t="s">
        <v>140</v>
      </c>
      <c r="F14" s="2" t="s">
        <v>141</v>
      </c>
      <c r="G14" s="2" t="s">
        <v>105</v>
      </c>
      <c r="H14" s="2" t="s">
        <v>106</v>
      </c>
      <c r="I14" s="176" t="s">
        <v>1110</v>
      </c>
      <c r="J14" s="176" t="s">
        <v>106</v>
      </c>
      <c r="L14" s="257"/>
    </row>
    <row r="15" spans="1:12" ht="73.5" customHeight="1" x14ac:dyDescent="0.25">
      <c r="A15" s="257"/>
      <c r="B15" s="257"/>
      <c r="C15" s="257" t="s">
        <v>142</v>
      </c>
      <c r="D15" s="9" t="s">
        <v>143</v>
      </c>
      <c r="E15" s="9" t="s">
        <v>144</v>
      </c>
      <c r="F15" s="2" t="s">
        <v>133</v>
      </c>
      <c r="G15" s="2" t="s">
        <v>105</v>
      </c>
      <c r="H15" s="2" t="s">
        <v>106</v>
      </c>
      <c r="I15" s="176" t="s">
        <v>1111</v>
      </c>
      <c r="J15" s="176" t="s">
        <v>106</v>
      </c>
      <c r="L15" s="257"/>
    </row>
    <row r="16" spans="1:12" x14ac:dyDescent="0.25">
      <c r="A16" s="257"/>
      <c r="B16" s="257"/>
      <c r="C16" s="257"/>
      <c r="D16" s="9" t="s">
        <v>145</v>
      </c>
      <c r="G16" s="2" t="s">
        <v>105</v>
      </c>
      <c r="H16" s="249" t="s">
        <v>128</v>
      </c>
      <c r="I16" s="255"/>
      <c r="J16" s="255"/>
      <c r="L16" s="257"/>
    </row>
    <row r="17" spans="1:12" x14ac:dyDescent="0.25">
      <c r="A17" s="257"/>
      <c r="B17" s="257"/>
      <c r="C17" s="257" t="s">
        <v>136</v>
      </c>
      <c r="D17" s="9" t="s">
        <v>146</v>
      </c>
      <c r="F17" s="2" t="s">
        <v>136</v>
      </c>
      <c r="G17" s="2" t="s">
        <v>105</v>
      </c>
      <c r="H17" s="249" t="s">
        <v>128</v>
      </c>
      <c r="I17" s="255"/>
      <c r="J17" s="255"/>
      <c r="L17" s="257"/>
    </row>
    <row r="18" spans="1:12" x14ac:dyDescent="0.25">
      <c r="A18" s="257"/>
      <c r="B18" s="257"/>
      <c r="C18" s="257"/>
      <c r="D18" s="9" t="s">
        <v>147</v>
      </c>
      <c r="F18" s="2" t="s">
        <v>136</v>
      </c>
      <c r="G18" s="2" t="s">
        <v>105</v>
      </c>
      <c r="H18" s="249" t="s">
        <v>128</v>
      </c>
      <c r="I18" s="255"/>
      <c r="J18" s="255"/>
      <c r="L18" s="85"/>
    </row>
    <row r="19" spans="1:12" x14ac:dyDescent="0.25">
      <c r="A19" s="257"/>
      <c r="B19" s="257"/>
      <c r="C19" s="257"/>
      <c r="D19" s="9" t="s">
        <v>148</v>
      </c>
      <c r="F19" s="2" t="s">
        <v>136</v>
      </c>
      <c r="G19" s="2" t="s">
        <v>105</v>
      </c>
      <c r="H19" s="249" t="s">
        <v>128</v>
      </c>
      <c r="I19" s="255"/>
      <c r="J19" s="255"/>
    </row>
    <row r="20" spans="1:12" x14ac:dyDescent="0.25">
      <c r="A20" s="257"/>
      <c r="B20" s="257"/>
      <c r="C20" s="257" t="s">
        <v>149</v>
      </c>
      <c r="D20" s="9" t="s">
        <v>150</v>
      </c>
      <c r="E20" s="9" t="s">
        <v>151</v>
      </c>
      <c r="F20" s="252" t="s">
        <v>152</v>
      </c>
      <c r="G20" s="2" t="s">
        <v>105</v>
      </c>
      <c r="H20" s="2" t="s">
        <v>106</v>
      </c>
      <c r="I20" s="265" t="s">
        <v>228</v>
      </c>
      <c r="J20" s="252"/>
    </row>
    <row r="21" spans="1:12" x14ac:dyDescent="0.25">
      <c r="A21" s="257"/>
      <c r="B21" s="257"/>
      <c r="C21" s="257"/>
      <c r="D21" s="9" t="s">
        <v>153</v>
      </c>
      <c r="F21" s="252"/>
      <c r="G21" s="2" t="s">
        <v>105</v>
      </c>
      <c r="H21" s="249" t="s">
        <v>128</v>
      </c>
      <c r="I21" s="255"/>
      <c r="J21" s="255"/>
    </row>
    <row r="22" spans="1:12" x14ac:dyDescent="0.25">
      <c r="A22" s="257"/>
      <c r="B22" s="257"/>
      <c r="C22" s="257"/>
      <c r="D22" s="9" t="s">
        <v>154</v>
      </c>
      <c r="F22" s="252"/>
      <c r="G22" s="2" t="s">
        <v>105</v>
      </c>
      <c r="H22" s="249" t="s">
        <v>128</v>
      </c>
      <c r="I22" s="255"/>
      <c r="J22" s="255"/>
    </row>
    <row r="23" spans="1:12" ht="60" x14ac:dyDescent="0.25">
      <c r="A23" s="257"/>
      <c r="B23" s="257"/>
      <c r="C23" s="257" t="s">
        <v>155</v>
      </c>
      <c r="D23" s="9" t="s">
        <v>156</v>
      </c>
      <c r="E23" s="270" t="s">
        <v>610</v>
      </c>
      <c r="F23" s="270" t="s">
        <v>611</v>
      </c>
      <c r="G23" s="2" t="s">
        <v>105</v>
      </c>
      <c r="H23" s="2" t="s">
        <v>106</v>
      </c>
      <c r="I23" s="176" t="s">
        <v>1113</v>
      </c>
      <c r="J23" s="176" t="s">
        <v>106</v>
      </c>
    </row>
    <row r="24" spans="1:12" ht="61.5" customHeight="1" x14ac:dyDescent="0.25">
      <c r="A24" s="257"/>
      <c r="B24" s="257"/>
      <c r="C24" s="257"/>
      <c r="D24" s="9" t="s">
        <v>157</v>
      </c>
      <c r="E24" s="270"/>
      <c r="F24" s="270"/>
      <c r="G24" s="2" t="s">
        <v>105</v>
      </c>
      <c r="H24" s="2" t="s">
        <v>106</v>
      </c>
      <c r="I24" s="2" t="s">
        <v>158</v>
      </c>
      <c r="J24" s="2" t="s">
        <v>106</v>
      </c>
      <c r="K24" s="33" t="s">
        <v>609</v>
      </c>
    </row>
    <row r="25" spans="1:12" x14ac:dyDescent="0.25">
      <c r="A25" s="257"/>
      <c r="B25" s="257"/>
      <c r="C25" s="257"/>
      <c r="D25" s="9" t="s">
        <v>159</v>
      </c>
      <c r="G25" s="2" t="s">
        <v>105</v>
      </c>
      <c r="H25" s="249" t="s">
        <v>128</v>
      </c>
      <c r="I25" s="255"/>
      <c r="J25" s="255"/>
    </row>
    <row r="26" spans="1:12" x14ac:dyDescent="0.25">
      <c r="A26" s="257"/>
      <c r="B26" s="257"/>
      <c r="C26" s="9" t="s">
        <v>160</v>
      </c>
      <c r="D26" s="9" t="s">
        <v>139</v>
      </c>
      <c r="G26" s="2" t="s">
        <v>105</v>
      </c>
      <c r="H26" s="249" t="s">
        <v>128</v>
      </c>
      <c r="I26" s="255"/>
      <c r="J26" s="255"/>
    </row>
    <row r="27" spans="1:12" ht="45" x14ac:dyDescent="0.25">
      <c r="A27" s="257"/>
      <c r="B27" s="257"/>
      <c r="C27" s="9" t="s">
        <v>161</v>
      </c>
      <c r="D27" s="9" t="s">
        <v>139</v>
      </c>
      <c r="E27" s="42" t="s">
        <v>612</v>
      </c>
      <c r="F27" s="41" t="s">
        <v>613</v>
      </c>
      <c r="G27" s="2" t="s">
        <v>105</v>
      </c>
      <c r="H27" s="2" t="s">
        <v>106</v>
      </c>
      <c r="I27" s="176" t="s">
        <v>1112</v>
      </c>
      <c r="J27" s="176" t="s">
        <v>106</v>
      </c>
      <c r="K27" s="11"/>
    </row>
    <row r="28" spans="1:12" s="14" customFormat="1" ht="45" x14ac:dyDescent="0.25">
      <c r="A28" s="267">
        <v>43578</v>
      </c>
      <c r="B28" s="269" t="s">
        <v>162</v>
      </c>
      <c r="C28" s="12" t="s">
        <v>102</v>
      </c>
      <c r="D28" s="12" t="s">
        <v>163</v>
      </c>
      <c r="E28" s="12" t="s">
        <v>104</v>
      </c>
      <c r="F28" s="13" t="s">
        <v>104</v>
      </c>
      <c r="G28" s="13" t="s">
        <v>105</v>
      </c>
      <c r="H28" s="13" t="s">
        <v>106</v>
      </c>
      <c r="I28" s="13" t="s">
        <v>158</v>
      </c>
      <c r="J28" s="13" t="s">
        <v>106</v>
      </c>
    </row>
    <row r="29" spans="1:12" ht="90" x14ac:dyDescent="0.25">
      <c r="A29" s="257"/>
      <c r="B29" s="257"/>
      <c r="C29" s="9" t="s">
        <v>108</v>
      </c>
      <c r="D29" s="9" t="s">
        <v>109</v>
      </c>
      <c r="E29" s="9" t="str">
        <f>E3</f>
        <v>Provides demand, DG, grid generation, expenditure on each of these, interconnection charges, energy prices, transport costs - all by year, region and type.</v>
      </c>
      <c r="F29" s="9" t="str">
        <f>F3</f>
        <v>Produced by the R code, eventually forms the mainstay of the input tables to the model</v>
      </c>
      <c r="G29" s="2" t="s">
        <v>105</v>
      </c>
      <c r="H29" s="2" t="s">
        <v>106</v>
      </c>
      <c r="I29" s="248" t="s">
        <v>164</v>
      </c>
      <c r="J29" s="248"/>
    </row>
    <row r="30" spans="1:12" x14ac:dyDescent="0.25">
      <c r="A30" s="257"/>
      <c r="B30" s="257"/>
      <c r="C30" s="9" t="s">
        <v>113</v>
      </c>
      <c r="D30" s="9" t="s">
        <v>114</v>
      </c>
      <c r="E30" s="9" t="s">
        <v>115</v>
      </c>
      <c r="F30" s="2" t="s">
        <v>116</v>
      </c>
      <c r="G30" s="2" t="s">
        <v>105</v>
      </c>
      <c r="H30" s="249" t="s">
        <v>117</v>
      </c>
      <c r="I30" s="255"/>
      <c r="J30" s="255"/>
    </row>
    <row r="31" spans="1:12" x14ac:dyDescent="0.25">
      <c r="A31" s="257"/>
      <c r="B31" s="257"/>
      <c r="C31" s="9" t="s">
        <v>165</v>
      </c>
      <c r="D31" s="9" t="s">
        <v>139</v>
      </c>
      <c r="E31" s="9" t="s">
        <v>127</v>
      </c>
      <c r="F31" s="2" t="s">
        <v>127</v>
      </c>
      <c r="G31" s="2" t="s">
        <v>105</v>
      </c>
      <c r="H31" s="249" t="s">
        <v>128</v>
      </c>
      <c r="I31" s="249"/>
      <c r="J31" s="249"/>
    </row>
    <row r="32" spans="1:12" x14ac:dyDescent="0.25">
      <c r="A32" s="257"/>
      <c r="B32" s="257"/>
      <c r="C32" s="257" t="s">
        <v>130</v>
      </c>
      <c r="D32" s="9" t="s">
        <v>131</v>
      </c>
      <c r="E32" s="9" t="s">
        <v>132</v>
      </c>
      <c r="F32" s="2" t="s">
        <v>133</v>
      </c>
      <c r="G32" s="2" t="s">
        <v>105</v>
      </c>
      <c r="H32" s="2" t="s">
        <v>106</v>
      </c>
      <c r="I32" s="248" t="s">
        <v>164</v>
      </c>
      <c r="J32" s="248"/>
    </row>
    <row r="33" spans="1:11" ht="30" x14ac:dyDescent="0.25">
      <c r="A33" s="257"/>
      <c r="B33" s="257"/>
      <c r="C33" s="257"/>
      <c r="D33" s="9" t="s">
        <v>134</v>
      </c>
      <c r="E33" s="9" t="s">
        <v>135</v>
      </c>
      <c r="F33" s="2" t="s">
        <v>136</v>
      </c>
      <c r="G33" s="2" t="s">
        <v>105</v>
      </c>
      <c r="H33" s="2" t="s">
        <v>106</v>
      </c>
      <c r="I33" s="248" t="s">
        <v>164</v>
      </c>
      <c r="J33" s="248"/>
    </row>
    <row r="34" spans="1:11" x14ac:dyDescent="0.25">
      <c r="A34" s="257"/>
      <c r="B34" s="257"/>
      <c r="C34" s="257"/>
      <c r="D34" s="9" t="s">
        <v>137</v>
      </c>
      <c r="E34" s="9" t="s">
        <v>127</v>
      </c>
      <c r="F34" s="2" t="s">
        <v>127</v>
      </c>
      <c r="G34" s="2" t="s">
        <v>105</v>
      </c>
      <c r="H34" s="249" t="s">
        <v>128</v>
      </c>
      <c r="I34" s="255"/>
      <c r="J34" s="255"/>
    </row>
    <row r="35" spans="1:11" x14ac:dyDescent="0.25">
      <c r="A35" s="257"/>
      <c r="B35" s="257"/>
      <c r="C35" s="9" t="s">
        <v>138</v>
      </c>
      <c r="D35" s="9" t="s">
        <v>139</v>
      </c>
      <c r="E35" s="9" t="s">
        <v>140</v>
      </c>
      <c r="F35" s="2" t="s">
        <v>141</v>
      </c>
      <c r="G35" s="2" t="s">
        <v>105</v>
      </c>
      <c r="H35" s="2" t="s">
        <v>106</v>
      </c>
      <c r="I35" s="248" t="s">
        <v>164</v>
      </c>
      <c r="J35" s="248"/>
    </row>
    <row r="36" spans="1:11" x14ac:dyDescent="0.25">
      <c r="A36" s="257"/>
      <c r="B36" s="257"/>
      <c r="C36" s="257" t="s">
        <v>142</v>
      </c>
      <c r="D36" s="9" t="s">
        <v>143</v>
      </c>
      <c r="E36" s="9" t="s">
        <v>144</v>
      </c>
      <c r="F36" s="2" t="s">
        <v>133</v>
      </c>
      <c r="G36" s="2" t="s">
        <v>105</v>
      </c>
      <c r="H36" s="2" t="s">
        <v>106</v>
      </c>
      <c r="I36" s="248" t="s">
        <v>164</v>
      </c>
      <c r="J36" s="248"/>
    </row>
    <row r="37" spans="1:11" x14ac:dyDescent="0.25">
      <c r="A37" s="257"/>
      <c r="B37" s="257"/>
      <c r="C37" s="257"/>
      <c r="D37" s="9" t="s">
        <v>145</v>
      </c>
      <c r="E37" s="9" t="s">
        <v>127</v>
      </c>
      <c r="F37" s="2" t="s">
        <v>127</v>
      </c>
      <c r="G37" s="2" t="s">
        <v>105</v>
      </c>
      <c r="H37" s="249" t="s">
        <v>128</v>
      </c>
      <c r="I37" s="255"/>
      <c r="J37" s="255"/>
    </row>
    <row r="38" spans="1:11" x14ac:dyDescent="0.25">
      <c r="A38" s="257"/>
      <c r="B38" s="257"/>
      <c r="C38" s="257" t="s">
        <v>136</v>
      </c>
      <c r="D38" s="9" t="s">
        <v>146</v>
      </c>
      <c r="E38" s="9" t="s">
        <v>127</v>
      </c>
      <c r="F38" s="2" t="s">
        <v>136</v>
      </c>
      <c r="G38" s="2" t="s">
        <v>105</v>
      </c>
      <c r="H38" s="249" t="s">
        <v>128</v>
      </c>
      <c r="I38" s="255"/>
      <c r="J38" s="255"/>
    </row>
    <row r="39" spans="1:11" x14ac:dyDescent="0.25">
      <c r="A39" s="257"/>
      <c r="B39" s="257"/>
      <c r="C39" s="257"/>
      <c r="D39" s="9" t="s">
        <v>147</v>
      </c>
      <c r="E39" s="9" t="s">
        <v>127</v>
      </c>
      <c r="F39" s="2" t="s">
        <v>136</v>
      </c>
      <c r="G39" s="2" t="s">
        <v>105</v>
      </c>
      <c r="H39" s="249" t="s">
        <v>128</v>
      </c>
      <c r="I39" s="255"/>
      <c r="J39" s="255"/>
    </row>
    <row r="40" spans="1:11" x14ac:dyDescent="0.25">
      <c r="A40" s="257"/>
      <c r="B40" s="257"/>
      <c r="C40" s="257"/>
      <c r="D40" s="9" t="s">
        <v>148</v>
      </c>
      <c r="E40" s="9" t="s">
        <v>127</v>
      </c>
      <c r="F40" s="2" t="s">
        <v>136</v>
      </c>
      <c r="G40" s="2" t="s">
        <v>105</v>
      </c>
      <c r="H40" s="249" t="s">
        <v>128</v>
      </c>
      <c r="I40" s="255"/>
      <c r="J40" s="255"/>
    </row>
    <row r="41" spans="1:11" x14ac:dyDescent="0.25">
      <c r="A41" s="257"/>
      <c r="B41" s="257"/>
      <c r="C41" s="257" t="s">
        <v>149</v>
      </c>
      <c r="D41" s="9" t="s">
        <v>150</v>
      </c>
      <c r="E41" s="9" t="s">
        <v>151</v>
      </c>
      <c r="F41" s="252" t="s">
        <v>152</v>
      </c>
      <c r="G41" s="2" t="s">
        <v>105</v>
      </c>
      <c r="H41" s="2" t="s">
        <v>106</v>
      </c>
      <c r="I41" s="248" t="s">
        <v>164</v>
      </c>
      <c r="J41" s="248"/>
    </row>
    <row r="42" spans="1:11" x14ac:dyDescent="0.25">
      <c r="A42" s="257"/>
      <c r="B42" s="257"/>
      <c r="C42" s="257"/>
      <c r="D42" s="9" t="s">
        <v>153</v>
      </c>
      <c r="E42" s="9" t="s">
        <v>127</v>
      </c>
      <c r="F42" s="252"/>
      <c r="G42" s="2" t="s">
        <v>105</v>
      </c>
      <c r="H42" s="249" t="s">
        <v>128</v>
      </c>
      <c r="I42" s="255"/>
      <c r="J42" s="255"/>
    </row>
    <row r="43" spans="1:11" x14ac:dyDescent="0.25">
      <c r="A43" s="257"/>
      <c r="B43" s="257"/>
      <c r="C43" s="257"/>
      <c r="D43" s="9" t="s">
        <v>154</v>
      </c>
      <c r="E43" s="9" t="s">
        <v>127</v>
      </c>
      <c r="F43" s="252"/>
      <c r="G43" s="2" t="s">
        <v>105</v>
      </c>
      <c r="H43" s="249" t="s">
        <v>128</v>
      </c>
      <c r="I43" s="255"/>
      <c r="J43" s="255"/>
    </row>
    <row r="44" spans="1:11" x14ac:dyDescent="0.25">
      <c r="A44" s="257"/>
      <c r="B44" s="257"/>
      <c r="C44" s="257" t="s">
        <v>155</v>
      </c>
      <c r="D44" s="9" t="s">
        <v>156</v>
      </c>
      <c r="E44" s="257" t="str">
        <f>E23</f>
        <v>Distribution of energy and transport prices</v>
      </c>
      <c r="F44" s="257" t="str">
        <f>F23</f>
        <v>Generation submodel.
Forecasting LCE and hence AoB charges.</v>
      </c>
      <c r="G44" s="2" t="s">
        <v>105</v>
      </c>
      <c r="H44" s="2" t="s">
        <v>106</v>
      </c>
      <c r="I44" s="248" t="s">
        <v>164</v>
      </c>
      <c r="J44" s="248"/>
    </row>
    <row r="45" spans="1:11" x14ac:dyDescent="0.25">
      <c r="A45" s="257"/>
      <c r="B45" s="257"/>
      <c r="C45" s="257"/>
      <c r="D45" s="9" t="s">
        <v>157</v>
      </c>
      <c r="E45" s="257"/>
      <c r="F45" s="257"/>
      <c r="G45" s="2" t="s">
        <v>105</v>
      </c>
      <c r="H45" s="2" t="s">
        <v>106</v>
      </c>
      <c r="I45" s="248" t="s">
        <v>164</v>
      </c>
      <c r="J45" s="248"/>
      <c r="K45" s="11"/>
    </row>
    <row r="46" spans="1:11" x14ac:dyDescent="0.25">
      <c r="A46" s="257"/>
      <c r="B46" s="257"/>
      <c r="C46" s="257"/>
      <c r="D46" s="9" t="s">
        <v>159</v>
      </c>
      <c r="E46" s="9" t="s">
        <v>127</v>
      </c>
      <c r="F46" s="2" t="s">
        <v>127</v>
      </c>
      <c r="G46" s="2" t="s">
        <v>105</v>
      </c>
      <c r="H46" s="249" t="s">
        <v>128</v>
      </c>
      <c r="I46" s="255"/>
      <c r="J46" s="255"/>
    </row>
    <row r="47" spans="1:11" x14ac:dyDescent="0.25">
      <c r="A47" s="257"/>
      <c r="B47" s="257"/>
      <c r="C47" s="9" t="s">
        <v>160</v>
      </c>
      <c r="D47" s="9" t="s">
        <v>139</v>
      </c>
      <c r="E47" s="9" t="s">
        <v>127</v>
      </c>
      <c r="F47" s="2" t="s">
        <v>127</v>
      </c>
      <c r="G47" s="2" t="s">
        <v>105</v>
      </c>
      <c r="H47" s="249" t="s">
        <v>128</v>
      </c>
      <c r="I47" s="255"/>
      <c r="J47" s="255"/>
    </row>
    <row r="48" spans="1:11" s="18" customFormat="1" x14ac:dyDescent="0.25">
      <c r="A48" s="268"/>
      <c r="B48" s="268"/>
      <c r="C48" s="15" t="s">
        <v>161</v>
      </c>
      <c r="D48" s="15" t="s">
        <v>139</v>
      </c>
      <c r="E48" s="15" t="str">
        <f>E27</f>
        <v>Probabilities of net import</v>
      </c>
      <c r="F48" s="15" t="str">
        <f>F27</f>
        <v>Pricing model</v>
      </c>
      <c r="G48" s="16" t="s">
        <v>105</v>
      </c>
      <c r="H48" s="16" t="s">
        <v>106</v>
      </c>
      <c r="I48" s="264" t="s">
        <v>164</v>
      </c>
      <c r="J48" s="264"/>
      <c r="K48" s="17"/>
    </row>
    <row r="49" spans="1:11" x14ac:dyDescent="0.25">
      <c r="A49" s="256">
        <v>43578</v>
      </c>
      <c r="B49" s="257" t="s">
        <v>604</v>
      </c>
      <c r="C49" s="9" t="s">
        <v>166</v>
      </c>
      <c r="D49" s="258" t="s">
        <v>167</v>
      </c>
      <c r="E49" s="255"/>
      <c r="F49" s="255"/>
      <c r="G49" s="255"/>
      <c r="H49" s="255"/>
      <c r="I49" s="255"/>
      <c r="J49" s="255"/>
    </row>
    <row r="50" spans="1:11" ht="120.75" customHeight="1" x14ac:dyDescent="0.25">
      <c r="A50" s="257"/>
      <c r="B50" s="257"/>
      <c r="C50" s="257" t="s">
        <v>168</v>
      </c>
      <c r="D50" s="9" t="s">
        <v>169</v>
      </c>
      <c r="E50" s="9" t="s">
        <v>170</v>
      </c>
      <c r="F50" s="252" t="s">
        <v>171</v>
      </c>
      <c r="G50" s="252" t="s">
        <v>105</v>
      </c>
      <c r="H50" s="252" t="s">
        <v>172</v>
      </c>
      <c r="I50" s="252" t="s">
        <v>173</v>
      </c>
      <c r="J50" s="2" t="s">
        <v>174</v>
      </c>
    </row>
    <row r="51" spans="1:11" ht="45" customHeight="1" x14ac:dyDescent="0.25">
      <c r="A51" s="257"/>
      <c r="B51" s="257"/>
      <c r="C51" s="257"/>
      <c r="D51" s="9" t="s">
        <v>175</v>
      </c>
      <c r="E51" s="9" t="s">
        <v>176</v>
      </c>
      <c r="F51" s="252"/>
      <c r="G51" s="252"/>
      <c r="H51" s="252"/>
      <c r="I51" s="252"/>
      <c r="J51" s="2" t="s">
        <v>177</v>
      </c>
      <c r="K51" s="19" t="s">
        <v>605</v>
      </c>
    </row>
    <row r="52" spans="1:11" ht="75" x14ac:dyDescent="0.25">
      <c r="A52" s="257"/>
      <c r="B52" s="257"/>
      <c r="C52" s="257"/>
      <c r="D52" s="9" t="s">
        <v>178</v>
      </c>
      <c r="E52" s="9" t="s">
        <v>179</v>
      </c>
      <c r="F52" s="252"/>
      <c r="G52" s="252"/>
      <c r="H52" s="252"/>
      <c r="I52" s="2" t="s">
        <v>180</v>
      </c>
      <c r="J52" s="2" t="s">
        <v>106</v>
      </c>
      <c r="K52" s="19" t="s">
        <v>606</v>
      </c>
    </row>
    <row r="53" spans="1:11" x14ac:dyDescent="0.25">
      <c r="A53" s="257"/>
      <c r="B53" s="257"/>
      <c r="C53" s="257"/>
      <c r="D53" s="9" t="s">
        <v>181</v>
      </c>
      <c r="E53" s="2" t="s">
        <v>182</v>
      </c>
      <c r="F53" s="252"/>
      <c r="G53" s="252"/>
      <c r="H53" s="252"/>
      <c r="I53" s="265" t="s">
        <v>228</v>
      </c>
      <c r="J53" s="265"/>
    </row>
    <row r="54" spans="1:11" ht="30" x14ac:dyDescent="0.25">
      <c r="A54" s="257"/>
      <c r="B54" s="257"/>
      <c r="C54" s="9" t="s">
        <v>183</v>
      </c>
      <c r="D54" s="9" t="s">
        <v>139</v>
      </c>
      <c r="E54" s="257" t="s">
        <v>184</v>
      </c>
      <c r="F54" s="252"/>
      <c r="G54" s="2" t="s">
        <v>105</v>
      </c>
      <c r="H54" s="2" t="s">
        <v>185</v>
      </c>
      <c r="I54" s="266" t="s">
        <v>607</v>
      </c>
      <c r="J54" s="252"/>
    </row>
    <row r="55" spans="1:11" x14ac:dyDescent="0.25">
      <c r="A55" s="257"/>
      <c r="B55" s="257"/>
      <c r="C55" s="9" t="s">
        <v>186</v>
      </c>
      <c r="D55" s="258" t="s">
        <v>187</v>
      </c>
      <c r="E55" s="255"/>
      <c r="F55" s="255"/>
      <c r="G55" s="255"/>
      <c r="H55" s="255"/>
      <c r="I55" s="255"/>
      <c r="J55" s="255"/>
    </row>
    <row r="56" spans="1:11" ht="30" x14ac:dyDescent="0.25">
      <c r="A56" s="257"/>
      <c r="B56" s="257"/>
      <c r="C56" s="257" t="s">
        <v>188</v>
      </c>
      <c r="D56" s="9" t="s">
        <v>189</v>
      </c>
      <c r="E56" s="257" t="s">
        <v>190</v>
      </c>
      <c r="F56" s="252"/>
      <c r="G56" s="2" t="s">
        <v>105</v>
      </c>
      <c r="H56" s="2" t="s">
        <v>185</v>
      </c>
      <c r="I56" s="252" t="s">
        <v>199</v>
      </c>
      <c r="J56" s="252"/>
    </row>
    <row r="57" spans="1:11" x14ac:dyDescent="0.25">
      <c r="A57" s="257"/>
      <c r="B57" s="257"/>
      <c r="C57" s="257"/>
      <c r="D57" s="9" t="s">
        <v>191</v>
      </c>
      <c r="E57" s="257" t="s">
        <v>192</v>
      </c>
      <c r="F57" s="252"/>
      <c r="G57" s="2" t="s">
        <v>105</v>
      </c>
      <c r="H57" s="249" t="s">
        <v>128</v>
      </c>
      <c r="I57" s="255"/>
      <c r="J57" s="255"/>
    </row>
    <row r="58" spans="1:11" x14ac:dyDescent="0.25">
      <c r="A58" s="257"/>
      <c r="B58" s="257"/>
      <c r="C58" s="257"/>
      <c r="D58" s="9" t="s">
        <v>193</v>
      </c>
      <c r="E58" s="257" t="s">
        <v>194</v>
      </c>
      <c r="F58" s="252"/>
      <c r="G58" s="2" t="s">
        <v>105</v>
      </c>
      <c r="H58" s="249" t="s">
        <v>128</v>
      </c>
      <c r="I58" s="255"/>
      <c r="J58" s="255"/>
    </row>
    <row r="59" spans="1:11" s="43" customFormat="1" ht="30" x14ac:dyDescent="0.25">
      <c r="A59" s="257"/>
      <c r="B59" s="257"/>
      <c r="C59" s="259" t="s">
        <v>195</v>
      </c>
      <c r="D59" s="44" t="s">
        <v>196</v>
      </c>
      <c r="E59" s="44" t="s">
        <v>197</v>
      </c>
      <c r="F59" s="260" t="s">
        <v>198</v>
      </c>
      <c r="G59" s="45" t="s">
        <v>105</v>
      </c>
      <c r="H59" s="260" t="s">
        <v>106</v>
      </c>
      <c r="I59" s="260" t="s">
        <v>199</v>
      </c>
      <c r="J59" s="260"/>
      <c r="K59" s="254" t="s">
        <v>641</v>
      </c>
    </row>
    <row r="60" spans="1:11" s="43" customFormat="1" x14ac:dyDescent="0.25">
      <c r="A60" s="257"/>
      <c r="B60" s="257"/>
      <c r="C60" s="259"/>
      <c r="D60" s="44" t="s">
        <v>200</v>
      </c>
      <c r="E60" s="45" t="s">
        <v>182</v>
      </c>
      <c r="F60" s="260"/>
      <c r="G60" s="45" t="s">
        <v>105</v>
      </c>
      <c r="H60" s="260"/>
      <c r="I60" s="260" t="s">
        <v>201</v>
      </c>
      <c r="J60" s="260"/>
      <c r="K60" s="252"/>
    </row>
    <row r="61" spans="1:11" s="43" customFormat="1" ht="120" x14ac:dyDescent="0.25">
      <c r="A61" s="257"/>
      <c r="B61" s="257"/>
      <c r="C61" s="259"/>
      <c r="D61" s="44" t="s">
        <v>202</v>
      </c>
      <c r="E61" s="44" t="s">
        <v>203</v>
      </c>
      <c r="F61" s="260"/>
      <c r="G61" s="45" t="s">
        <v>105</v>
      </c>
      <c r="H61" s="260"/>
      <c r="I61" s="45" t="s">
        <v>204</v>
      </c>
      <c r="J61" s="45" t="s">
        <v>106</v>
      </c>
      <c r="K61" s="252"/>
    </row>
    <row r="62" spans="1:11" x14ac:dyDescent="0.25">
      <c r="A62" s="257"/>
      <c r="B62" s="257"/>
      <c r="C62" s="44" t="s">
        <v>205</v>
      </c>
      <c r="D62" s="44" t="s">
        <v>206</v>
      </c>
      <c r="E62" s="44" t="s">
        <v>207</v>
      </c>
      <c r="F62" s="260"/>
      <c r="G62" s="45" t="s">
        <v>105</v>
      </c>
      <c r="H62" s="261" t="s">
        <v>208</v>
      </c>
      <c r="I62" s="262"/>
      <c r="J62" s="262"/>
      <c r="K62" s="255"/>
    </row>
    <row r="63" spans="1:11" ht="60" x14ac:dyDescent="0.25">
      <c r="A63" s="257"/>
      <c r="B63" s="257"/>
      <c r="C63" s="44" t="s">
        <v>209</v>
      </c>
      <c r="D63" s="44" t="s">
        <v>210</v>
      </c>
      <c r="E63" s="44" t="s">
        <v>127</v>
      </c>
      <c r="F63" s="260"/>
      <c r="G63" s="45" t="s">
        <v>105</v>
      </c>
      <c r="H63" s="263" t="s">
        <v>211</v>
      </c>
      <c r="I63" s="261"/>
      <c r="J63" s="261"/>
      <c r="K63" s="255"/>
    </row>
    <row r="64" spans="1:11" ht="30" x14ac:dyDescent="0.25">
      <c r="A64" s="20">
        <v>43578</v>
      </c>
      <c r="B64" s="9" t="s">
        <v>615</v>
      </c>
      <c r="C64" s="9" t="s">
        <v>617</v>
      </c>
      <c r="D64" s="9" t="s">
        <v>212</v>
      </c>
      <c r="E64" s="9" t="s">
        <v>213</v>
      </c>
      <c r="F64" s="2" t="s">
        <v>214</v>
      </c>
      <c r="G64" s="2" t="s">
        <v>105</v>
      </c>
      <c r="H64" s="2" t="s">
        <v>106</v>
      </c>
      <c r="I64" s="2" t="s">
        <v>215</v>
      </c>
      <c r="J64" s="4" t="s">
        <v>216</v>
      </c>
    </row>
    <row r="65" spans="1:10" ht="30" x14ac:dyDescent="0.25">
      <c r="A65" s="256">
        <v>43578</v>
      </c>
      <c r="B65" s="257" t="s">
        <v>621</v>
      </c>
      <c r="C65" s="257" t="s">
        <v>217</v>
      </c>
      <c r="D65" s="9" t="s">
        <v>218</v>
      </c>
      <c r="E65" s="9" t="s">
        <v>219</v>
      </c>
      <c r="F65" s="257" t="s">
        <v>220</v>
      </c>
      <c r="G65" s="257" t="s">
        <v>105</v>
      </c>
      <c r="H65" s="257" t="s">
        <v>106</v>
      </c>
      <c r="I65" s="257" t="s">
        <v>221</v>
      </c>
      <c r="J65" s="257" t="s">
        <v>106</v>
      </c>
    </row>
    <row r="66" spans="1:10" x14ac:dyDescent="0.25">
      <c r="A66" s="257"/>
      <c r="B66" s="257"/>
      <c r="C66" s="257"/>
      <c r="D66" s="9" t="s">
        <v>222</v>
      </c>
      <c r="E66" s="9" t="s">
        <v>223</v>
      </c>
      <c r="F66" s="257"/>
      <c r="G66" s="257"/>
      <c r="H66" s="257"/>
      <c r="I66" s="257"/>
      <c r="J66" s="257"/>
    </row>
    <row r="67" spans="1:10" x14ac:dyDescent="0.25">
      <c r="A67" s="257"/>
      <c r="B67" s="257"/>
      <c r="C67" s="257" t="s">
        <v>224</v>
      </c>
      <c r="D67" s="9" t="s">
        <v>225</v>
      </c>
      <c r="E67" s="9" t="s">
        <v>226</v>
      </c>
      <c r="F67" s="2" t="s">
        <v>227</v>
      </c>
      <c r="G67" s="2" t="s">
        <v>105</v>
      </c>
      <c r="H67" s="2" t="s">
        <v>106</v>
      </c>
      <c r="I67" s="2" t="s">
        <v>228</v>
      </c>
    </row>
    <row r="68" spans="1:10" ht="30" x14ac:dyDescent="0.25">
      <c r="A68" s="257"/>
      <c r="B68" s="257"/>
      <c r="C68" s="257"/>
      <c r="D68" s="9" t="s">
        <v>229</v>
      </c>
      <c r="E68" s="9" t="s">
        <v>230</v>
      </c>
      <c r="F68" s="257" t="s">
        <v>220</v>
      </c>
      <c r="G68" s="2" t="s">
        <v>105</v>
      </c>
      <c r="H68" s="2" t="s">
        <v>106</v>
      </c>
      <c r="I68" s="21" t="s">
        <v>221</v>
      </c>
      <c r="J68" s="2" t="s">
        <v>106</v>
      </c>
    </row>
    <row r="69" spans="1:10" ht="30" x14ac:dyDescent="0.25">
      <c r="A69" s="257"/>
      <c r="B69" s="257"/>
      <c r="C69" s="257"/>
      <c r="D69" s="9" t="s">
        <v>231</v>
      </c>
      <c r="E69" s="9" t="s">
        <v>232</v>
      </c>
      <c r="F69" s="257"/>
      <c r="G69" s="2" t="s">
        <v>105</v>
      </c>
      <c r="H69" s="2" t="s">
        <v>106</v>
      </c>
      <c r="I69" s="21" t="s">
        <v>233</v>
      </c>
      <c r="J69" s="2" t="s">
        <v>106</v>
      </c>
    </row>
    <row r="70" spans="1:10" x14ac:dyDescent="0.25">
      <c r="A70" s="256">
        <v>43578</v>
      </c>
      <c r="B70" s="257" t="s">
        <v>632</v>
      </c>
      <c r="C70" s="257" t="s">
        <v>633</v>
      </c>
      <c r="D70" s="9" t="s">
        <v>645</v>
      </c>
      <c r="E70" s="9" t="s">
        <v>643</v>
      </c>
      <c r="F70" s="257" t="s">
        <v>644</v>
      </c>
      <c r="G70" s="2" t="s">
        <v>105</v>
      </c>
      <c r="H70" s="2" t="s">
        <v>106</v>
      </c>
      <c r="I70" s="2" t="s">
        <v>642</v>
      </c>
      <c r="J70" s="2" t="s">
        <v>106</v>
      </c>
    </row>
    <row r="71" spans="1:10" x14ac:dyDescent="0.25">
      <c r="A71" s="257"/>
      <c r="B71" s="257"/>
      <c r="C71" s="257"/>
      <c r="D71" s="9" t="s">
        <v>647</v>
      </c>
      <c r="E71" s="9" t="s">
        <v>648</v>
      </c>
      <c r="F71" s="257"/>
      <c r="G71" s="32" t="s">
        <v>105</v>
      </c>
      <c r="H71" s="32" t="s">
        <v>106</v>
      </c>
      <c r="I71" s="252" t="s">
        <v>228</v>
      </c>
      <c r="J71" s="252"/>
    </row>
    <row r="72" spans="1:10" x14ac:dyDescent="0.25">
      <c r="A72" s="20"/>
    </row>
    <row r="73" spans="1:10" x14ac:dyDescent="0.25">
      <c r="A73" s="20"/>
    </row>
    <row r="74" spans="1:10" x14ac:dyDescent="0.25">
      <c r="A74" s="20"/>
    </row>
    <row r="75" spans="1:10" x14ac:dyDescent="0.25">
      <c r="A75" s="20"/>
    </row>
    <row r="76" spans="1:10" x14ac:dyDescent="0.25">
      <c r="A76" s="20"/>
    </row>
    <row r="77" spans="1:10" x14ac:dyDescent="0.25">
      <c r="A77" s="20"/>
    </row>
    <row r="78" spans="1:10" x14ac:dyDescent="0.25">
      <c r="A78" s="20"/>
    </row>
    <row r="79" spans="1:10" x14ac:dyDescent="0.25">
      <c r="A79" s="20"/>
    </row>
    <row r="80" spans="1:10"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sheetData>
  <mergeCells count="104">
    <mergeCell ref="L3:L8"/>
    <mergeCell ref="L9:L11"/>
    <mergeCell ref="L13:L14"/>
    <mergeCell ref="L15:L17"/>
    <mergeCell ref="E7:E8"/>
    <mergeCell ref="H9:J9"/>
    <mergeCell ref="H10:J10"/>
    <mergeCell ref="C11:C13"/>
    <mergeCell ref="H13:J13"/>
    <mergeCell ref="I5:I8"/>
    <mergeCell ref="C15:C16"/>
    <mergeCell ref="H16:J16"/>
    <mergeCell ref="C17:C19"/>
    <mergeCell ref="H17:J17"/>
    <mergeCell ref="H18:J18"/>
    <mergeCell ref="H19:J19"/>
    <mergeCell ref="C20:C22"/>
    <mergeCell ref="F20:F22"/>
    <mergeCell ref="H21:J21"/>
    <mergeCell ref="H22:J22"/>
    <mergeCell ref="C23:C25"/>
    <mergeCell ref="E23:E24"/>
    <mergeCell ref="F23:F24"/>
    <mergeCell ref="H25:J25"/>
    <mergeCell ref="I20:J20"/>
    <mergeCell ref="H26:J26"/>
    <mergeCell ref="A28:A48"/>
    <mergeCell ref="B28:B48"/>
    <mergeCell ref="I29:J29"/>
    <mergeCell ref="H30:J30"/>
    <mergeCell ref="H31:J31"/>
    <mergeCell ref="C32:C34"/>
    <mergeCell ref="I32:J32"/>
    <mergeCell ref="I33:J33"/>
    <mergeCell ref="H34:J34"/>
    <mergeCell ref="A2:A27"/>
    <mergeCell ref="B2:B27"/>
    <mergeCell ref="H4:J4"/>
    <mergeCell ref="C5:C10"/>
    <mergeCell ref="E5:E6"/>
    <mergeCell ref="F5:F8"/>
    <mergeCell ref="I35:J35"/>
    <mergeCell ref="C36:C37"/>
    <mergeCell ref="I36:J36"/>
    <mergeCell ref="H37:J37"/>
    <mergeCell ref="C38:C40"/>
    <mergeCell ref="H38:J38"/>
    <mergeCell ref="H39:J39"/>
    <mergeCell ref="H40:J40"/>
    <mergeCell ref="C41:C43"/>
    <mergeCell ref="F41:F43"/>
    <mergeCell ref="I41:J41"/>
    <mergeCell ref="H42:J42"/>
    <mergeCell ref="H43:J43"/>
    <mergeCell ref="H46:J46"/>
    <mergeCell ref="H47:J47"/>
    <mergeCell ref="I48:J48"/>
    <mergeCell ref="A49:A63"/>
    <mergeCell ref="B49:B63"/>
    <mergeCell ref="D49:J49"/>
    <mergeCell ref="C50:C53"/>
    <mergeCell ref="F50:F53"/>
    <mergeCell ref="G50:G53"/>
    <mergeCell ref="H50:H53"/>
    <mergeCell ref="C44:C46"/>
    <mergeCell ref="E44:E45"/>
    <mergeCell ref="F44:F45"/>
    <mergeCell ref="I44:J44"/>
    <mergeCell ref="I45:J45"/>
    <mergeCell ref="I50:I51"/>
    <mergeCell ref="I53:J53"/>
    <mergeCell ref="E54:F54"/>
    <mergeCell ref="I54:J54"/>
    <mergeCell ref="D55:J55"/>
    <mergeCell ref="E58:F58"/>
    <mergeCell ref="H58:J58"/>
    <mergeCell ref="C59:C61"/>
    <mergeCell ref="F59:F63"/>
    <mergeCell ref="H59:H61"/>
    <mergeCell ref="I59:J59"/>
    <mergeCell ref="I60:J60"/>
    <mergeCell ref="H62:J62"/>
    <mergeCell ref="H63:J63"/>
    <mergeCell ref="C56:C58"/>
    <mergeCell ref="E56:F56"/>
    <mergeCell ref="I56:J56"/>
    <mergeCell ref="E57:F57"/>
    <mergeCell ref="H57:J57"/>
    <mergeCell ref="K59:K63"/>
    <mergeCell ref="I71:J71"/>
    <mergeCell ref="A70:A71"/>
    <mergeCell ref="B70:B71"/>
    <mergeCell ref="C70:C71"/>
    <mergeCell ref="F70:F71"/>
    <mergeCell ref="I65:I66"/>
    <mergeCell ref="J65:J66"/>
    <mergeCell ref="C67:C69"/>
    <mergeCell ref="F68:F69"/>
    <mergeCell ref="A65:A69"/>
    <mergeCell ref="B65:B69"/>
    <mergeCell ref="C65:C66"/>
    <mergeCell ref="F65:F66"/>
    <mergeCell ref="G65:G66"/>
    <mergeCell ref="H65:H6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72"/>
  <sheetViews>
    <sheetView zoomScale="85" zoomScaleNormal="85" workbookViewId="0">
      <pane ySplit="1" topLeftCell="A2" activePane="bottomLeft" state="frozen"/>
      <selection activeCell="F10" sqref="F10"/>
      <selection pane="bottomLeft"/>
    </sheetView>
  </sheetViews>
  <sheetFormatPr defaultRowHeight="15" x14ac:dyDescent="0.25"/>
  <cols>
    <col min="1" max="1" width="11.42578125" style="23" bestFit="1" customWidth="1"/>
    <col min="2" max="2" width="30.28515625" style="23" customWidth="1"/>
    <col min="3" max="3" width="30" style="23" customWidth="1"/>
    <col min="4" max="4" width="21.7109375" style="23" customWidth="1"/>
    <col min="5" max="5" width="34.7109375" style="23" customWidth="1"/>
    <col min="6" max="6" width="44.28515625" style="23" customWidth="1"/>
    <col min="7" max="7" width="12.5703125" style="2" customWidth="1"/>
    <col min="8" max="8" width="14.5703125" style="2" customWidth="1"/>
    <col min="9" max="9" width="34.28515625" style="2" customWidth="1"/>
    <col min="10" max="10" width="29.28515625" style="23" customWidth="1"/>
    <col min="11" max="11" width="12.7109375" style="21" customWidth="1"/>
    <col min="12" max="12" width="11.140625" style="21" customWidth="1"/>
    <col min="13" max="16384" width="9.140625" style="21"/>
  </cols>
  <sheetData>
    <row r="1" spans="1:86" ht="45" x14ac:dyDescent="0.25">
      <c r="A1" s="5" t="s">
        <v>92</v>
      </c>
      <c r="B1" s="6" t="s">
        <v>93</v>
      </c>
      <c r="C1" s="6" t="s">
        <v>94</v>
      </c>
      <c r="D1" s="6" t="s">
        <v>95</v>
      </c>
      <c r="E1" s="6" t="s">
        <v>96</v>
      </c>
      <c r="F1" s="6" t="s">
        <v>97</v>
      </c>
      <c r="G1" s="7" t="s">
        <v>98</v>
      </c>
      <c r="H1" s="7" t="s">
        <v>99</v>
      </c>
      <c r="I1" s="7" t="s">
        <v>234</v>
      </c>
      <c r="J1" s="6" t="s">
        <v>235</v>
      </c>
      <c r="K1" s="22" t="s">
        <v>236</v>
      </c>
      <c r="M1" s="30" t="s">
        <v>629</v>
      </c>
    </row>
    <row r="2" spans="1:86" x14ac:dyDescent="0.25">
      <c r="A2" s="256">
        <v>43578</v>
      </c>
      <c r="B2" s="257" t="s">
        <v>608</v>
      </c>
      <c r="C2" s="9" t="s">
        <v>237</v>
      </c>
      <c r="D2" s="9" t="s">
        <v>139</v>
      </c>
      <c r="E2" s="257" t="s">
        <v>238</v>
      </c>
      <c r="F2" s="273"/>
      <c r="G2" s="7" t="s">
        <v>239</v>
      </c>
      <c r="H2" s="9" t="s">
        <v>240</v>
      </c>
      <c r="I2" s="257" t="s">
        <v>241</v>
      </c>
      <c r="J2" s="257" t="s">
        <v>106</v>
      </c>
    </row>
    <row r="3" spans="1:86" x14ac:dyDescent="0.25">
      <c r="A3" s="273"/>
      <c r="B3" s="273"/>
      <c r="C3" s="257" t="s">
        <v>242</v>
      </c>
      <c r="D3" s="23" t="s">
        <v>243</v>
      </c>
      <c r="E3" s="257"/>
      <c r="F3" s="273"/>
      <c r="G3" s="257" t="s">
        <v>105</v>
      </c>
      <c r="H3" s="257" t="s">
        <v>106</v>
      </c>
      <c r="I3" s="257"/>
      <c r="J3" s="257"/>
    </row>
    <row r="4" spans="1:86" ht="30" x14ac:dyDescent="0.25">
      <c r="A4" s="273"/>
      <c r="B4" s="273"/>
      <c r="C4" s="257"/>
      <c r="D4" s="23" t="s">
        <v>244</v>
      </c>
      <c r="E4" s="257"/>
      <c r="F4" s="273"/>
      <c r="G4" s="257"/>
      <c r="H4" s="257"/>
      <c r="I4" s="9" t="s">
        <v>245</v>
      </c>
      <c r="J4" s="257"/>
    </row>
    <row r="5" spans="1:86" x14ac:dyDescent="0.25">
      <c r="A5" s="273"/>
      <c r="B5" s="273"/>
      <c r="C5" s="9" t="s">
        <v>113</v>
      </c>
      <c r="D5" s="23" t="s">
        <v>243</v>
      </c>
      <c r="E5" s="257"/>
      <c r="F5" s="273"/>
      <c r="G5" s="2" t="s">
        <v>105</v>
      </c>
      <c r="H5" s="9" t="s">
        <v>106</v>
      </c>
      <c r="I5" s="9" t="s">
        <v>246</v>
      </c>
      <c r="J5" s="9" t="s">
        <v>106</v>
      </c>
    </row>
    <row r="6" spans="1:86" x14ac:dyDescent="0.25">
      <c r="A6" s="273"/>
      <c r="B6" s="273"/>
      <c r="C6" s="23" t="s">
        <v>247</v>
      </c>
      <c r="D6" s="23" t="s">
        <v>139</v>
      </c>
      <c r="E6" s="257"/>
      <c r="F6" s="273"/>
      <c r="G6" s="2" t="s">
        <v>105</v>
      </c>
      <c r="H6" s="9" t="s">
        <v>106</v>
      </c>
      <c r="I6" s="9" t="s">
        <v>248</v>
      </c>
      <c r="J6" s="9" t="s">
        <v>106</v>
      </c>
      <c r="K6" s="24"/>
    </row>
    <row r="7" spans="1:86" ht="30" x14ac:dyDescent="0.25">
      <c r="A7" s="273"/>
      <c r="B7" s="273"/>
      <c r="C7" s="257" t="s">
        <v>102</v>
      </c>
      <c r="D7" s="9" t="s">
        <v>249</v>
      </c>
      <c r="E7" s="257"/>
      <c r="F7" s="273"/>
      <c r="G7" s="257" t="s">
        <v>105</v>
      </c>
      <c r="H7" s="257" t="s">
        <v>106</v>
      </c>
      <c r="I7" s="9" t="s">
        <v>250</v>
      </c>
      <c r="J7" s="9" t="s">
        <v>106</v>
      </c>
    </row>
    <row r="8" spans="1:86" x14ac:dyDescent="0.25">
      <c r="A8" s="273"/>
      <c r="B8" s="273"/>
      <c r="C8" s="257"/>
      <c r="D8" s="9" t="s">
        <v>251</v>
      </c>
      <c r="E8" s="257"/>
      <c r="F8" s="273"/>
      <c r="G8" s="257"/>
      <c r="H8" s="257"/>
      <c r="I8" s="9" t="s">
        <v>252</v>
      </c>
      <c r="J8" s="9" t="s">
        <v>106</v>
      </c>
    </row>
    <row r="9" spans="1:86" x14ac:dyDescent="0.25">
      <c r="A9" s="273"/>
      <c r="B9" s="273"/>
      <c r="C9" s="257"/>
      <c r="D9" s="9" t="s">
        <v>253</v>
      </c>
      <c r="E9" s="9"/>
      <c r="F9" s="9"/>
      <c r="G9" s="257"/>
      <c r="H9" s="257"/>
      <c r="I9" s="258" t="s">
        <v>254</v>
      </c>
      <c r="J9" s="258"/>
      <c r="K9" s="258"/>
      <c r="L9" s="258"/>
    </row>
    <row r="10" spans="1:86" x14ac:dyDescent="0.25">
      <c r="A10" s="273"/>
      <c r="B10" s="273"/>
      <c r="C10" s="9" t="s">
        <v>108</v>
      </c>
      <c r="D10" s="9" t="s">
        <v>255</v>
      </c>
      <c r="E10" s="9"/>
      <c r="F10" s="9"/>
      <c r="G10" s="2" t="s">
        <v>105</v>
      </c>
      <c r="H10" s="258" t="s">
        <v>254</v>
      </c>
      <c r="I10" s="258"/>
      <c r="J10" s="258"/>
      <c r="K10" s="258"/>
    </row>
    <row r="11" spans="1:86" ht="33" customHeight="1" x14ac:dyDescent="0.25">
      <c r="A11" s="273"/>
      <c r="B11" s="273"/>
      <c r="C11" s="257" t="s">
        <v>256</v>
      </c>
      <c r="D11" s="9" t="s">
        <v>257</v>
      </c>
      <c r="E11" s="257" t="s">
        <v>258</v>
      </c>
      <c r="F11" s="257" t="s">
        <v>259</v>
      </c>
      <c r="G11" s="257" t="s">
        <v>105</v>
      </c>
      <c r="H11" s="257" t="s">
        <v>260</v>
      </c>
      <c r="I11" s="257" t="s">
        <v>250</v>
      </c>
      <c r="J11" s="9" t="s">
        <v>106</v>
      </c>
      <c r="K11" s="24"/>
    </row>
    <row r="12" spans="1:86" ht="33" customHeight="1" x14ac:dyDescent="0.25">
      <c r="A12" s="273"/>
      <c r="B12" s="273"/>
      <c r="C12" s="257"/>
      <c r="D12" s="9" t="s">
        <v>261</v>
      </c>
      <c r="E12" s="257"/>
      <c r="F12" s="257"/>
      <c r="G12" s="257"/>
      <c r="H12" s="257"/>
      <c r="I12" s="257"/>
      <c r="J12" s="9" t="s">
        <v>106</v>
      </c>
      <c r="K12" s="24"/>
    </row>
    <row r="13" spans="1:86" ht="30" customHeight="1" x14ac:dyDescent="0.25">
      <c r="A13" s="273"/>
      <c r="B13" s="273"/>
      <c r="C13" s="257" t="s">
        <v>118</v>
      </c>
      <c r="D13" s="9" t="s">
        <v>262</v>
      </c>
      <c r="E13" s="9" t="s">
        <v>263</v>
      </c>
      <c r="F13" s="257" t="s">
        <v>121</v>
      </c>
      <c r="G13" s="257" t="s">
        <v>105</v>
      </c>
      <c r="H13" s="9" t="s">
        <v>106</v>
      </c>
      <c r="I13" s="9" t="s">
        <v>245</v>
      </c>
      <c r="J13" s="257" t="s">
        <v>264</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ht="120" x14ac:dyDescent="0.25">
      <c r="A14" s="273"/>
      <c r="B14" s="273"/>
      <c r="C14" s="257"/>
      <c r="D14" s="9" t="s">
        <v>265</v>
      </c>
      <c r="E14" s="9" t="s">
        <v>124</v>
      </c>
      <c r="F14" s="257"/>
      <c r="G14" s="257"/>
      <c r="H14" s="9" t="s">
        <v>106</v>
      </c>
      <c r="I14" s="9" t="s">
        <v>266</v>
      </c>
      <c r="J14" s="257"/>
      <c r="K14" s="25" t="s">
        <v>614</v>
      </c>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row>
    <row r="15" spans="1:86" x14ac:dyDescent="0.25">
      <c r="A15" s="273"/>
      <c r="B15" s="273"/>
      <c r="C15" s="257"/>
      <c r="D15" s="9" t="s">
        <v>267</v>
      </c>
      <c r="E15" s="9"/>
      <c r="F15" s="9"/>
      <c r="G15" s="257"/>
      <c r="H15" s="258" t="s">
        <v>254</v>
      </c>
      <c r="I15" s="251"/>
      <c r="J15" s="251"/>
      <c r="K15" s="251"/>
    </row>
    <row r="16" spans="1:86" x14ac:dyDescent="0.25">
      <c r="A16" s="273"/>
      <c r="B16" s="273"/>
      <c r="C16" s="257"/>
      <c r="D16" s="9" t="s">
        <v>268</v>
      </c>
      <c r="E16" s="9"/>
      <c r="F16" s="9"/>
      <c r="G16" s="257"/>
      <c r="H16" s="258" t="s">
        <v>254</v>
      </c>
      <c r="I16" s="251"/>
      <c r="J16" s="251"/>
      <c r="K16" s="251"/>
    </row>
    <row r="17" spans="1:86" ht="30" x14ac:dyDescent="0.25">
      <c r="A17" s="273"/>
      <c r="B17" s="273"/>
      <c r="C17" s="9" t="s">
        <v>130</v>
      </c>
      <c r="D17" s="9" t="s">
        <v>269</v>
      </c>
      <c r="E17" s="9" t="s">
        <v>270</v>
      </c>
      <c r="F17" s="9" t="s">
        <v>133</v>
      </c>
      <c r="G17" s="2" t="s">
        <v>105</v>
      </c>
      <c r="H17" s="9" t="s">
        <v>106</v>
      </c>
      <c r="I17" s="9" t="s">
        <v>245</v>
      </c>
      <c r="J17" s="9" t="s">
        <v>106</v>
      </c>
    </row>
    <row r="18" spans="1:86" ht="30" x14ac:dyDescent="0.25">
      <c r="A18" s="273"/>
      <c r="B18" s="273"/>
      <c r="C18" s="257" t="s">
        <v>142</v>
      </c>
      <c r="D18" s="9" t="s">
        <v>271</v>
      </c>
      <c r="E18" s="26" t="s">
        <v>272</v>
      </c>
      <c r="F18" s="257" t="s">
        <v>133</v>
      </c>
      <c r="G18" s="252" t="s">
        <v>105</v>
      </c>
      <c r="H18" s="9" t="s">
        <v>106</v>
      </c>
      <c r="I18" s="9" t="s">
        <v>245</v>
      </c>
      <c r="J18" s="9" t="s">
        <v>106</v>
      </c>
    </row>
    <row r="19" spans="1:86" x14ac:dyDescent="0.25">
      <c r="A19" s="273"/>
      <c r="B19" s="273"/>
      <c r="C19" s="257"/>
      <c r="D19" s="9" t="s">
        <v>134</v>
      </c>
      <c r="E19" s="9"/>
      <c r="F19" s="257"/>
      <c r="G19" s="252"/>
      <c r="H19" s="258" t="s">
        <v>254</v>
      </c>
      <c r="I19" s="258"/>
      <c r="J19" s="258"/>
      <c r="K19" s="258"/>
    </row>
    <row r="20" spans="1:86" x14ac:dyDescent="0.25">
      <c r="A20" s="273"/>
      <c r="B20" s="273"/>
      <c r="C20" s="9" t="s">
        <v>149</v>
      </c>
      <c r="D20" s="9" t="s">
        <v>273</v>
      </c>
      <c r="E20" s="9"/>
      <c r="F20" s="9" t="s">
        <v>274</v>
      </c>
      <c r="G20" s="2" t="s">
        <v>105</v>
      </c>
      <c r="H20" s="258" t="s">
        <v>254</v>
      </c>
      <c r="I20" s="258"/>
      <c r="J20" s="258"/>
      <c r="K20" s="258"/>
    </row>
    <row r="21" spans="1:86" s="27" customFormat="1" x14ac:dyDescent="0.25">
      <c r="A21" s="273"/>
      <c r="B21" s="273"/>
      <c r="C21" s="15" t="s">
        <v>275</v>
      </c>
      <c r="D21" s="15" t="s">
        <v>139</v>
      </c>
      <c r="E21" s="15"/>
      <c r="F21" s="15"/>
      <c r="G21" s="16" t="s">
        <v>105</v>
      </c>
      <c r="H21" s="272" t="s">
        <v>254</v>
      </c>
      <c r="I21" s="272"/>
      <c r="J21" s="272"/>
      <c r="K21" s="272"/>
    </row>
    <row r="22" spans="1:86" ht="15" customHeight="1" x14ac:dyDescent="0.25">
      <c r="A22" s="256">
        <v>43578</v>
      </c>
      <c r="B22" s="257" t="s">
        <v>162</v>
      </c>
      <c r="C22" s="9" t="s">
        <v>237</v>
      </c>
      <c r="D22" s="9" t="s">
        <v>139</v>
      </c>
      <c r="E22" s="257" t="s">
        <v>276</v>
      </c>
      <c r="F22" s="273"/>
      <c r="G22" s="7" t="s">
        <v>239</v>
      </c>
      <c r="H22" s="9" t="s">
        <v>240</v>
      </c>
      <c r="I22" s="257" t="s">
        <v>241</v>
      </c>
      <c r="J22" s="257" t="s">
        <v>106</v>
      </c>
      <c r="K22" s="21" t="s">
        <v>277</v>
      </c>
    </row>
    <row r="23" spans="1:86" x14ac:dyDescent="0.25">
      <c r="A23" s="273"/>
      <c r="B23" s="273"/>
      <c r="C23" s="257" t="s">
        <v>242</v>
      </c>
      <c r="D23" s="23" t="s">
        <v>243</v>
      </c>
      <c r="E23" s="257"/>
      <c r="F23" s="273"/>
      <c r="G23" s="257" t="s">
        <v>105</v>
      </c>
      <c r="H23" s="257" t="s">
        <v>106</v>
      </c>
      <c r="I23" s="257"/>
      <c r="J23" s="257"/>
    </row>
    <row r="24" spans="1:86" ht="30" x14ac:dyDescent="0.25">
      <c r="A24" s="273"/>
      <c r="B24" s="273"/>
      <c r="C24" s="257"/>
      <c r="D24" s="23" t="s">
        <v>244</v>
      </c>
      <c r="E24" s="257"/>
      <c r="F24" s="273"/>
      <c r="G24" s="257"/>
      <c r="H24" s="257"/>
      <c r="I24" s="9" t="s">
        <v>245</v>
      </c>
      <c r="J24" s="257"/>
    </row>
    <row r="25" spans="1:86" x14ac:dyDescent="0.25">
      <c r="A25" s="273"/>
      <c r="B25" s="273"/>
      <c r="C25" s="9" t="s">
        <v>113</v>
      </c>
      <c r="D25" s="23" t="s">
        <v>243</v>
      </c>
      <c r="E25" s="257"/>
      <c r="F25" s="273"/>
      <c r="G25" s="2" t="s">
        <v>105</v>
      </c>
      <c r="H25" s="9" t="s">
        <v>106</v>
      </c>
      <c r="I25" s="9" t="s">
        <v>278</v>
      </c>
      <c r="J25" s="9" t="s">
        <v>106</v>
      </c>
      <c r="K25" s="21" t="s">
        <v>279</v>
      </c>
    </row>
    <row r="26" spans="1:86" x14ac:dyDescent="0.25">
      <c r="A26" s="273"/>
      <c r="B26" s="273"/>
      <c r="C26" s="23" t="s">
        <v>280</v>
      </c>
      <c r="D26" s="23" t="s">
        <v>139</v>
      </c>
      <c r="E26" s="257"/>
      <c r="F26" s="273"/>
      <c r="G26" s="2" t="s">
        <v>105</v>
      </c>
      <c r="H26" s="9" t="s">
        <v>106</v>
      </c>
      <c r="I26" s="9" t="s">
        <v>248</v>
      </c>
      <c r="J26" s="9" t="s">
        <v>106</v>
      </c>
      <c r="K26" s="24"/>
    </row>
    <row r="27" spans="1:86" ht="30" x14ac:dyDescent="0.25">
      <c r="A27" s="273"/>
      <c r="B27" s="273"/>
      <c r="C27" s="257" t="s">
        <v>102</v>
      </c>
      <c r="D27" s="9" t="s">
        <v>281</v>
      </c>
      <c r="E27" s="257"/>
      <c r="F27" s="273"/>
      <c r="G27" s="257" t="s">
        <v>105</v>
      </c>
      <c r="H27" s="257" t="s">
        <v>106</v>
      </c>
      <c r="I27" s="9" t="s">
        <v>282</v>
      </c>
      <c r="J27" s="9" t="s">
        <v>106</v>
      </c>
    </row>
    <row r="28" spans="1:86" x14ac:dyDescent="0.25">
      <c r="A28" s="273"/>
      <c r="B28" s="273"/>
      <c r="C28" s="257"/>
      <c r="D28" s="9" t="s">
        <v>283</v>
      </c>
      <c r="E28" s="257"/>
      <c r="F28" s="273"/>
      <c r="G28" s="257"/>
      <c r="H28" s="257"/>
      <c r="I28" s="9" t="s">
        <v>252</v>
      </c>
      <c r="J28" s="9" t="s">
        <v>106</v>
      </c>
      <c r="K28" s="25" t="s">
        <v>284</v>
      </c>
    </row>
    <row r="29" spans="1:86" x14ac:dyDescent="0.25">
      <c r="A29" s="273"/>
      <c r="B29" s="273"/>
      <c r="C29" s="257"/>
      <c r="D29" s="9" t="s">
        <v>253</v>
      </c>
      <c r="E29" s="9" t="s">
        <v>127</v>
      </c>
      <c r="F29" s="9" t="s">
        <v>127</v>
      </c>
      <c r="G29" s="257"/>
      <c r="H29" s="257"/>
      <c r="I29" s="258" t="s">
        <v>254</v>
      </c>
      <c r="J29" s="258"/>
      <c r="K29" s="258"/>
      <c r="L29" s="258"/>
    </row>
    <row r="30" spans="1:86" x14ac:dyDescent="0.25">
      <c r="A30" s="273"/>
      <c r="B30" s="273"/>
      <c r="C30" s="9" t="s">
        <v>108</v>
      </c>
      <c r="D30" s="9" t="s">
        <v>255</v>
      </c>
      <c r="E30" s="9" t="s">
        <v>127</v>
      </c>
      <c r="F30" s="9" t="s">
        <v>127</v>
      </c>
      <c r="G30" s="2" t="s">
        <v>105</v>
      </c>
      <c r="H30" s="258" t="s">
        <v>254</v>
      </c>
      <c r="I30" s="258"/>
      <c r="J30" s="258"/>
      <c r="K30" s="258"/>
    </row>
    <row r="31" spans="1:86" ht="30" customHeight="1" x14ac:dyDescent="0.25">
      <c r="A31" s="273"/>
      <c r="B31" s="273"/>
      <c r="C31" s="257" t="s">
        <v>118</v>
      </c>
      <c r="D31" s="9" t="s">
        <v>285</v>
      </c>
      <c r="E31" s="9" t="s">
        <v>127</v>
      </c>
      <c r="F31" s="257" t="s">
        <v>286</v>
      </c>
      <c r="G31" s="257" t="s">
        <v>105</v>
      </c>
      <c r="H31" s="258" t="s">
        <v>254</v>
      </c>
      <c r="I31" s="251"/>
      <c r="J31" s="251"/>
      <c r="K31" s="251"/>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row>
    <row r="32" spans="1:86" ht="75" x14ac:dyDescent="0.25">
      <c r="A32" s="273"/>
      <c r="B32" s="273"/>
      <c r="C32" s="257"/>
      <c r="D32" s="9" t="s">
        <v>287</v>
      </c>
      <c r="E32" s="9" t="s">
        <v>288</v>
      </c>
      <c r="F32" s="257"/>
      <c r="G32" s="257"/>
      <c r="H32" s="9" t="s">
        <v>106</v>
      </c>
      <c r="I32" s="9" t="s">
        <v>289</v>
      </c>
      <c r="J32" s="9" t="s">
        <v>290</v>
      </c>
      <c r="K32" s="25" t="s">
        <v>291</v>
      </c>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row>
    <row r="33" spans="1:11" ht="45" x14ac:dyDescent="0.25">
      <c r="A33" s="273"/>
      <c r="B33" s="273"/>
      <c r="C33" s="257"/>
      <c r="D33" s="9" t="s">
        <v>292</v>
      </c>
      <c r="E33" s="9" t="s">
        <v>293</v>
      </c>
      <c r="F33" s="257"/>
      <c r="G33" s="257"/>
      <c r="H33" s="21" t="s">
        <v>106</v>
      </c>
      <c r="I33" s="9" t="s">
        <v>245</v>
      </c>
      <c r="J33" s="21"/>
      <c r="K33" s="25" t="s">
        <v>294</v>
      </c>
    </row>
    <row r="34" spans="1:11" x14ac:dyDescent="0.25">
      <c r="A34" s="273"/>
      <c r="B34" s="273"/>
      <c r="C34" s="257"/>
      <c r="D34" s="9" t="s">
        <v>295</v>
      </c>
      <c r="E34" s="9" t="s">
        <v>127</v>
      </c>
      <c r="F34" s="9" t="s">
        <v>127</v>
      </c>
      <c r="G34" s="257"/>
      <c r="H34" s="258" t="s">
        <v>254</v>
      </c>
      <c r="I34" s="251"/>
      <c r="J34" s="251"/>
      <c r="K34" s="251"/>
    </row>
    <row r="35" spans="1:11" ht="30" x14ac:dyDescent="0.25">
      <c r="A35" s="273"/>
      <c r="B35" s="273"/>
      <c r="C35" s="9" t="s">
        <v>130</v>
      </c>
      <c r="D35" s="9" t="s">
        <v>269</v>
      </c>
      <c r="E35" s="9" t="s">
        <v>270</v>
      </c>
      <c r="F35" s="9" t="s">
        <v>133</v>
      </c>
      <c r="G35" s="2" t="s">
        <v>105</v>
      </c>
      <c r="H35" s="9" t="s">
        <v>106</v>
      </c>
      <c r="I35" s="9" t="s">
        <v>245</v>
      </c>
      <c r="J35" s="9" t="s">
        <v>106</v>
      </c>
    </row>
    <row r="36" spans="1:11" ht="30" x14ac:dyDescent="0.25">
      <c r="A36" s="273"/>
      <c r="B36" s="273"/>
      <c r="C36" s="257" t="s">
        <v>142</v>
      </c>
      <c r="D36" s="9" t="s">
        <v>271</v>
      </c>
      <c r="E36" s="26" t="s">
        <v>272</v>
      </c>
      <c r="F36" s="257" t="s">
        <v>133</v>
      </c>
      <c r="G36" s="252" t="s">
        <v>105</v>
      </c>
      <c r="H36" s="9" t="s">
        <v>106</v>
      </c>
      <c r="I36" s="9" t="s">
        <v>245</v>
      </c>
      <c r="J36" s="248" t="s">
        <v>164</v>
      </c>
      <c r="K36" s="248"/>
    </row>
    <row r="37" spans="1:11" x14ac:dyDescent="0.25">
      <c r="A37" s="273"/>
      <c r="B37" s="273"/>
      <c r="C37" s="257"/>
      <c r="D37" s="9" t="s">
        <v>134</v>
      </c>
      <c r="E37" s="9" t="s">
        <v>127</v>
      </c>
      <c r="F37" s="257"/>
      <c r="G37" s="252"/>
      <c r="H37" s="258" t="s">
        <v>254</v>
      </c>
      <c r="I37" s="258"/>
      <c r="J37" s="258"/>
      <c r="K37" s="258"/>
    </row>
    <row r="38" spans="1:11" x14ac:dyDescent="0.25">
      <c r="A38" s="273"/>
      <c r="B38" s="273"/>
      <c r="C38" s="9" t="s">
        <v>296</v>
      </c>
      <c r="D38" s="9" t="s">
        <v>139</v>
      </c>
      <c r="E38" s="9" t="s">
        <v>127</v>
      </c>
      <c r="F38" s="9" t="s">
        <v>127</v>
      </c>
      <c r="G38" s="2" t="s">
        <v>105</v>
      </c>
      <c r="H38" s="258" t="s">
        <v>254</v>
      </c>
      <c r="I38" s="258"/>
      <c r="J38" s="258"/>
      <c r="K38" s="258"/>
    </row>
    <row r="39" spans="1:11" x14ac:dyDescent="0.25">
      <c r="A39" s="273"/>
      <c r="B39" s="273"/>
      <c r="C39" s="9" t="s">
        <v>149</v>
      </c>
      <c r="D39" s="9" t="s">
        <v>273</v>
      </c>
      <c r="E39" s="9" t="s">
        <v>127</v>
      </c>
      <c r="F39" s="9" t="s">
        <v>274</v>
      </c>
      <c r="G39" s="2" t="s">
        <v>105</v>
      </c>
      <c r="H39" s="258" t="s">
        <v>254</v>
      </c>
      <c r="I39" s="258"/>
      <c r="J39" s="258"/>
      <c r="K39" s="258"/>
    </row>
    <row r="40" spans="1:11" s="27" customFormat="1" x14ac:dyDescent="0.25">
      <c r="A40" s="273"/>
      <c r="B40" s="273"/>
      <c r="C40" s="15" t="s">
        <v>275</v>
      </c>
      <c r="D40" s="15" t="s">
        <v>139</v>
      </c>
      <c r="E40" s="15" t="s">
        <v>127</v>
      </c>
      <c r="F40" s="15" t="s">
        <v>127</v>
      </c>
      <c r="G40" s="16" t="s">
        <v>105</v>
      </c>
      <c r="H40" s="272" t="s">
        <v>254</v>
      </c>
      <c r="I40" s="272"/>
      <c r="J40" s="272"/>
      <c r="K40" s="272"/>
    </row>
    <row r="41" spans="1:11" ht="30" x14ac:dyDescent="0.25">
      <c r="A41" s="256">
        <v>43578</v>
      </c>
      <c r="B41" s="257" t="s">
        <v>604</v>
      </c>
      <c r="C41" s="9" t="s">
        <v>297</v>
      </c>
      <c r="D41" s="9" t="s">
        <v>139</v>
      </c>
      <c r="E41" s="9" t="s">
        <v>298</v>
      </c>
      <c r="F41" s="9" t="s">
        <v>299</v>
      </c>
      <c r="G41" s="28" t="s">
        <v>239</v>
      </c>
      <c r="H41" s="10" t="s">
        <v>240</v>
      </c>
      <c r="I41" s="2" t="s">
        <v>300</v>
      </c>
      <c r="J41" s="257" t="s">
        <v>301</v>
      </c>
    </row>
    <row r="42" spans="1:11" ht="30" x14ac:dyDescent="0.25">
      <c r="A42" s="273"/>
      <c r="B42" s="257"/>
      <c r="C42" s="9" t="s">
        <v>302</v>
      </c>
      <c r="D42" s="9" t="s">
        <v>139</v>
      </c>
      <c r="E42" s="9" t="s">
        <v>303</v>
      </c>
      <c r="F42" s="9" t="s">
        <v>299</v>
      </c>
      <c r="G42" s="7" t="s">
        <v>239</v>
      </c>
      <c r="H42" s="10" t="s">
        <v>240</v>
      </c>
      <c r="I42" s="2" t="s">
        <v>300</v>
      </c>
      <c r="J42" s="252"/>
    </row>
    <row r="43" spans="1:11" ht="30" x14ac:dyDescent="0.25">
      <c r="A43" s="273"/>
      <c r="B43" s="257"/>
      <c r="C43" s="9" t="s">
        <v>139</v>
      </c>
      <c r="D43" s="9" t="s">
        <v>139</v>
      </c>
      <c r="E43" s="9" t="s">
        <v>304</v>
      </c>
      <c r="F43" s="2" t="s">
        <v>305</v>
      </c>
      <c r="G43" s="2" t="s">
        <v>105</v>
      </c>
      <c r="H43" s="2" t="s">
        <v>106</v>
      </c>
      <c r="I43" s="2" t="s">
        <v>306</v>
      </c>
      <c r="J43" s="252"/>
    </row>
    <row r="44" spans="1:11" ht="30" x14ac:dyDescent="0.25">
      <c r="A44" s="273"/>
      <c r="B44" s="257"/>
      <c r="C44" s="257" t="s">
        <v>168</v>
      </c>
      <c r="D44" s="9" t="s">
        <v>307</v>
      </c>
      <c r="E44" s="9" t="s">
        <v>308</v>
      </c>
      <c r="F44" s="257" t="s">
        <v>171</v>
      </c>
      <c r="G44" s="257" t="s">
        <v>105</v>
      </c>
      <c r="H44" s="257" t="s">
        <v>106</v>
      </c>
      <c r="I44" s="2" t="s">
        <v>309</v>
      </c>
      <c r="J44" s="9" t="s">
        <v>310</v>
      </c>
      <c r="K44" s="21" t="s">
        <v>311</v>
      </c>
    </row>
    <row r="45" spans="1:11" ht="30" x14ac:dyDescent="0.25">
      <c r="A45" s="273"/>
      <c r="B45" s="257"/>
      <c r="C45" s="257"/>
      <c r="D45" s="9" t="s">
        <v>312</v>
      </c>
      <c r="E45" s="9" t="s">
        <v>313</v>
      </c>
      <c r="F45" s="257"/>
      <c r="G45" s="257"/>
      <c r="H45" s="257"/>
      <c r="I45" s="2" t="s">
        <v>245</v>
      </c>
      <c r="J45" s="9" t="s">
        <v>106</v>
      </c>
    </row>
    <row r="46" spans="1:11" ht="30" x14ac:dyDescent="0.25">
      <c r="A46" s="273"/>
      <c r="B46" s="257"/>
      <c r="C46" s="257"/>
      <c r="D46" s="9" t="s">
        <v>314</v>
      </c>
      <c r="E46" s="9" t="s">
        <v>165</v>
      </c>
      <c r="F46" s="257"/>
      <c r="G46" s="257"/>
      <c r="H46" s="257"/>
      <c r="I46" s="2" t="s">
        <v>245</v>
      </c>
      <c r="J46" s="9" t="s">
        <v>310</v>
      </c>
    </row>
    <row r="47" spans="1:11" ht="30" x14ac:dyDescent="0.25">
      <c r="A47" s="273"/>
      <c r="B47" s="257"/>
      <c r="C47" s="257"/>
      <c r="D47" s="9" t="s">
        <v>315</v>
      </c>
      <c r="E47" s="9" t="s">
        <v>316</v>
      </c>
      <c r="F47" s="257"/>
      <c r="G47" s="257"/>
      <c r="H47" s="257"/>
      <c r="I47" s="2" t="s">
        <v>317</v>
      </c>
      <c r="J47" s="9" t="s">
        <v>318</v>
      </c>
      <c r="K47" s="21" t="s">
        <v>319</v>
      </c>
    </row>
    <row r="48" spans="1:11" ht="29.25" customHeight="1" x14ac:dyDescent="0.25">
      <c r="A48" s="273"/>
      <c r="B48" s="257"/>
      <c r="C48" s="257"/>
      <c r="D48" s="9" t="s">
        <v>320</v>
      </c>
      <c r="E48" s="9" t="s">
        <v>321</v>
      </c>
      <c r="F48" s="257"/>
      <c r="G48" s="257"/>
      <c r="H48" s="257"/>
      <c r="I48" s="2" t="s">
        <v>245</v>
      </c>
      <c r="J48" s="9" t="s">
        <v>310</v>
      </c>
      <c r="K48" s="25" t="s">
        <v>322</v>
      </c>
    </row>
    <row r="49" spans="1:12" ht="45" x14ac:dyDescent="0.25">
      <c r="A49" s="273"/>
      <c r="B49" s="257"/>
      <c r="C49" s="257"/>
      <c r="D49" s="9" t="s">
        <v>323</v>
      </c>
      <c r="E49" s="257" t="s">
        <v>324</v>
      </c>
      <c r="F49" s="257"/>
      <c r="G49" s="257"/>
      <c r="H49" s="257"/>
      <c r="I49" s="252" t="s">
        <v>245</v>
      </c>
      <c r="J49" s="29" t="s">
        <v>325</v>
      </c>
    </row>
    <row r="50" spans="1:12" ht="75" x14ac:dyDescent="0.25">
      <c r="A50" s="273"/>
      <c r="B50" s="257"/>
      <c r="C50" s="257"/>
      <c r="D50" s="9" t="s">
        <v>326</v>
      </c>
      <c r="E50" s="257"/>
      <c r="F50" s="257"/>
      <c r="G50" s="257"/>
      <c r="H50" s="257"/>
      <c r="I50" s="252"/>
      <c r="J50" s="9" t="s">
        <v>327</v>
      </c>
      <c r="K50" s="25" t="s">
        <v>328</v>
      </c>
    </row>
    <row r="51" spans="1:12" ht="75" x14ac:dyDescent="0.25">
      <c r="A51" s="273"/>
      <c r="B51" s="257"/>
      <c r="C51" s="257"/>
      <c r="D51" s="9" t="s">
        <v>329</v>
      </c>
      <c r="E51" s="9" t="s">
        <v>176</v>
      </c>
      <c r="F51" s="257"/>
      <c r="G51" s="257"/>
      <c r="H51" s="257"/>
      <c r="I51" s="2" t="s">
        <v>330</v>
      </c>
      <c r="J51" s="9" t="s">
        <v>331</v>
      </c>
    </row>
    <row r="52" spans="1:12" ht="40.5" customHeight="1" x14ac:dyDescent="0.25">
      <c r="A52" s="273"/>
      <c r="B52" s="257"/>
      <c r="C52" s="257"/>
      <c r="D52" s="9" t="s">
        <v>332</v>
      </c>
      <c r="E52" s="9" t="s">
        <v>333</v>
      </c>
      <c r="F52" s="257"/>
      <c r="G52" s="257"/>
      <c r="H52" s="257"/>
      <c r="I52" s="2" t="s">
        <v>334</v>
      </c>
      <c r="J52" s="9" t="s">
        <v>106</v>
      </c>
    </row>
    <row r="53" spans="1:12" ht="30" x14ac:dyDescent="0.25">
      <c r="A53" s="273"/>
      <c r="B53" s="257"/>
      <c r="C53" s="259" t="s">
        <v>195</v>
      </c>
      <c r="D53" s="44" t="s">
        <v>335</v>
      </c>
      <c r="E53" s="44" t="s">
        <v>336</v>
      </c>
      <c r="F53" s="259" t="s">
        <v>198</v>
      </c>
      <c r="G53" s="45" t="s">
        <v>105</v>
      </c>
      <c r="H53" s="260" t="s">
        <v>337</v>
      </c>
      <c r="I53" s="260" t="s">
        <v>338</v>
      </c>
      <c r="J53" s="44" t="s">
        <v>106</v>
      </c>
      <c r="K53" s="46"/>
      <c r="L53" s="271" t="s">
        <v>641</v>
      </c>
    </row>
    <row r="54" spans="1:12" ht="30" x14ac:dyDescent="0.25">
      <c r="A54" s="273"/>
      <c r="B54" s="257"/>
      <c r="C54" s="259"/>
      <c r="D54" s="44" t="s">
        <v>339</v>
      </c>
      <c r="E54" s="44" t="s">
        <v>340</v>
      </c>
      <c r="F54" s="259"/>
      <c r="G54" s="45" t="s">
        <v>105</v>
      </c>
      <c r="H54" s="260"/>
      <c r="I54" s="260"/>
      <c r="J54" s="44" t="s">
        <v>106</v>
      </c>
      <c r="K54" s="46"/>
      <c r="L54" s="271"/>
    </row>
    <row r="55" spans="1:12" ht="29.25" customHeight="1" x14ac:dyDescent="0.25">
      <c r="A55" s="273"/>
      <c r="B55" s="257"/>
      <c r="C55" s="259"/>
      <c r="D55" s="44" t="s">
        <v>341</v>
      </c>
      <c r="E55" s="44" t="s">
        <v>342</v>
      </c>
      <c r="F55" s="259"/>
      <c r="G55" s="47" t="s">
        <v>239</v>
      </c>
      <c r="H55" s="260"/>
      <c r="I55" s="260"/>
      <c r="J55" s="44" t="s">
        <v>106</v>
      </c>
      <c r="K55" s="46"/>
      <c r="L55" s="271"/>
    </row>
    <row r="56" spans="1:12" x14ac:dyDescent="0.25">
      <c r="A56" s="273"/>
      <c r="B56" s="257"/>
      <c r="C56" s="44" t="s">
        <v>205</v>
      </c>
      <c r="D56" s="44" t="s">
        <v>343</v>
      </c>
      <c r="E56" s="44" t="s">
        <v>207</v>
      </c>
      <c r="F56" s="259"/>
      <c r="G56" s="45" t="s">
        <v>105</v>
      </c>
      <c r="H56" s="261" t="s">
        <v>254</v>
      </c>
      <c r="I56" s="262"/>
      <c r="J56" s="262"/>
      <c r="K56" s="262"/>
      <c r="L56" s="271"/>
    </row>
    <row r="57" spans="1:12" x14ac:dyDescent="0.25">
      <c r="A57" s="273"/>
      <c r="B57" s="257"/>
      <c r="C57" s="259" t="s">
        <v>209</v>
      </c>
      <c r="D57" s="44" t="s">
        <v>344</v>
      </c>
      <c r="E57" s="44" t="s">
        <v>127</v>
      </c>
      <c r="F57" s="259"/>
      <c r="G57" s="45" t="s">
        <v>105</v>
      </c>
      <c r="H57" s="263" t="s">
        <v>211</v>
      </c>
      <c r="I57" s="261"/>
      <c r="J57" s="261"/>
      <c r="K57" s="261"/>
      <c r="L57" s="271"/>
    </row>
    <row r="58" spans="1:12" ht="60" x14ac:dyDescent="0.25">
      <c r="A58" s="273"/>
      <c r="B58" s="257"/>
      <c r="C58" s="259"/>
      <c r="D58" s="44" t="s">
        <v>345</v>
      </c>
      <c r="E58" s="44" t="s">
        <v>127</v>
      </c>
      <c r="F58" s="259"/>
      <c r="G58" s="45" t="s">
        <v>105</v>
      </c>
      <c r="H58" s="261"/>
      <c r="I58" s="261"/>
      <c r="J58" s="261"/>
      <c r="K58" s="261"/>
      <c r="L58" s="271"/>
    </row>
    <row r="59" spans="1:12" ht="30" x14ac:dyDescent="0.25">
      <c r="A59" s="256">
        <v>43578</v>
      </c>
      <c r="B59" s="257" t="s">
        <v>615</v>
      </c>
      <c r="C59" s="9" t="s">
        <v>617</v>
      </c>
      <c r="D59" s="9" t="s">
        <v>346</v>
      </c>
      <c r="E59" s="9" t="s">
        <v>347</v>
      </c>
      <c r="F59" s="9" t="s">
        <v>348</v>
      </c>
      <c r="G59" s="7" t="s">
        <v>239</v>
      </c>
      <c r="H59" s="2" t="s">
        <v>240</v>
      </c>
      <c r="I59" s="2" t="s">
        <v>349</v>
      </c>
      <c r="J59" s="9" t="s">
        <v>106</v>
      </c>
      <c r="K59" s="25" t="s">
        <v>616</v>
      </c>
    </row>
    <row r="60" spans="1:12" ht="45" x14ac:dyDescent="0.25">
      <c r="A60" s="257"/>
      <c r="B60" s="257"/>
      <c r="C60" s="9" t="s">
        <v>350</v>
      </c>
      <c r="D60" s="9" t="s">
        <v>618</v>
      </c>
      <c r="E60" s="9" t="s">
        <v>351</v>
      </c>
      <c r="F60" s="257" t="s">
        <v>352</v>
      </c>
      <c r="G60" s="7" t="s">
        <v>239</v>
      </c>
      <c r="H60" s="2" t="s">
        <v>240</v>
      </c>
      <c r="I60" s="2" t="s">
        <v>619</v>
      </c>
      <c r="J60" s="9" t="s">
        <v>106</v>
      </c>
    </row>
    <row r="61" spans="1:12" ht="45" x14ac:dyDescent="0.25">
      <c r="A61" s="256">
        <v>43578</v>
      </c>
      <c r="B61" s="257" t="s">
        <v>621</v>
      </c>
      <c r="C61" s="9" t="s">
        <v>353</v>
      </c>
      <c r="D61" s="9" t="s">
        <v>131</v>
      </c>
      <c r="E61" s="9" t="s">
        <v>354</v>
      </c>
      <c r="F61" s="257"/>
      <c r="G61" s="7" t="s">
        <v>239</v>
      </c>
      <c r="H61" s="2" t="s">
        <v>240</v>
      </c>
      <c r="I61" s="2" t="s">
        <v>355</v>
      </c>
      <c r="J61" s="9" t="s">
        <v>106</v>
      </c>
    </row>
    <row r="62" spans="1:12" ht="45" x14ac:dyDescent="0.25">
      <c r="A62" s="257"/>
      <c r="B62" s="257"/>
      <c r="C62" s="257" t="s">
        <v>356</v>
      </c>
      <c r="D62" s="9" t="s">
        <v>357</v>
      </c>
      <c r="E62" s="9" t="s">
        <v>358</v>
      </c>
      <c r="F62" s="257"/>
      <c r="G62" s="7" t="s">
        <v>239</v>
      </c>
      <c r="H62" s="2" t="s">
        <v>240</v>
      </c>
      <c r="I62" s="2" t="s">
        <v>359</v>
      </c>
      <c r="J62" s="9" t="s">
        <v>106</v>
      </c>
      <c r="K62" s="25" t="s">
        <v>620</v>
      </c>
    </row>
    <row r="63" spans="1:12" ht="30" x14ac:dyDescent="0.25">
      <c r="A63" s="257"/>
      <c r="B63" s="257"/>
      <c r="C63" s="257"/>
      <c r="D63" s="9" t="s">
        <v>360</v>
      </c>
      <c r="E63" s="9" t="s">
        <v>361</v>
      </c>
      <c r="F63" s="257"/>
      <c r="G63" s="7" t="s">
        <v>239</v>
      </c>
      <c r="H63" s="2" t="s">
        <v>240</v>
      </c>
      <c r="I63" s="2" t="s">
        <v>362</v>
      </c>
      <c r="J63" s="9" t="s">
        <v>106</v>
      </c>
    </row>
    <row r="64" spans="1:12" ht="30.75" customHeight="1" x14ac:dyDescent="0.25">
      <c r="A64" s="257"/>
      <c r="B64" s="257"/>
      <c r="C64" s="257"/>
      <c r="D64" s="9" t="s">
        <v>363</v>
      </c>
      <c r="E64" s="9" t="s">
        <v>364</v>
      </c>
      <c r="F64" s="257"/>
      <c r="G64" s="7" t="s">
        <v>239</v>
      </c>
      <c r="H64" s="2" t="s">
        <v>240</v>
      </c>
      <c r="I64" s="2" t="s">
        <v>365</v>
      </c>
      <c r="J64" s="9" t="s">
        <v>106</v>
      </c>
    </row>
    <row r="65" spans="1:10" x14ac:dyDescent="0.25">
      <c r="A65" s="257"/>
      <c r="B65" s="257"/>
      <c r="C65" s="257"/>
      <c r="D65" s="9" t="s">
        <v>630</v>
      </c>
      <c r="E65" s="9" t="s">
        <v>631</v>
      </c>
      <c r="F65" s="257"/>
      <c r="G65" s="2" t="s">
        <v>105</v>
      </c>
      <c r="H65" s="2" t="s">
        <v>106</v>
      </c>
      <c r="I65" s="34" t="s">
        <v>228</v>
      </c>
      <c r="J65" s="9"/>
    </row>
    <row r="66" spans="1:10" s="35" customFormat="1" ht="30" x14ac:dyDescent="0.25">
      <c r="A66" s="256">
        <v>43578</v>
      </c>
      <c r="B66" s="257" t="s">
        <v>632</v>
      </c>
      <c r="C66" s="257" t="s">
        <v>633</v>
      </c>
      <c r="D66" s="31" t="s">
        <v>634</v>
      </c>
      <c r="E66" s="31" t="s">
        <v>636</v>
      </c>
      <c r="F66" s="31" t="s">
        <v>639</v>
      </c>
      <c r="G66" s="32" t="s">
        <v>105</v>
      </c>
      <c r="H66" s="34" t="s">
        <v>640</v>
      </c>
      <c r="I66" s="32" t="s">
        <v>646</v>
      </c>
      <c r="J66" s="25" t="s">
        <v>649</v>
      </c>
    </row>
    <row r="67" spans="1:10" s="35" customFormat="1" ht="30" x14ac:dyDescent="0.25">
      <c r="A67" s="257"/>
      <c r="B67" s="257"/>
      <c r="C67" s="257"/>
      <c r="D67" s="31" t="s">
        <v>635</v>
      </c>
      <c r="E67" s="31" t="s">
        <v>637</v>
      </c>
      <c r="F67" s="31" t="s">
        <v>638</v>
      </c>
      <c r="G67" s="7" t="s">
        <v>239</v>
      </c>
      <c r="H67" s="32" t="s">
        <v>240</v>
      </c>
      <c r="I67" s="32" t="s">
        <v>646</v>
      </c>
      <c r="J67" s="31" t="s">
        <v>106</v>
      </c>
    </row>
    <row r="68" spans="1:10" x14ac:dyDescent="0.25">
      <c r="A68" s="9"/>
      <c r="B68" s="9"/>
      <c r="C68" s="9"/>
      <c r="D68" s="9"/>
      <c r="E68" s="9"/>
      <c r="F68" s="9"/>
      <c r="J68" s="9"/>
    </row>
    <row r="69" spans="1:10" x14ac:dyDescent="0.25">
      <c r="A69" s="9"/>
      <c r="B69" s="9"/>
      <c r="C69" s="9"/>
      <c r="D69" s="9"/>
      <c r="E69" s="9"/>
      <c r="F69" s="9"/>
      <c r="J69" s="9"/>
    </row>
    <row r="70" spans="1:10" x14ac:dyDescent="0.25">
      <c r="A70" s="9"/>
      <c r="B70" s="9"/>
      <c r="C70" s="9"/>
      <c r="D70" s="9"/>
      <c r="E70" s="9"/>
      <c r="F70" s="9"/>
      <c r="J70" s="9"/>
    </row>
    <row r="71" spans="1:10" x14ac:dyDescent="0.25">
      <c r="A71" s="9"/>
      <c r="B71" s="9"/>
      <c r="C71" s="9"/>
      <c r="D71" s="9"/>
      <c r="E71" s="9"/>
      <c r="F71" s="9"/>
      <c r="J71" s="9"/>
    </row>
    <row r="72" spans="1:10" x14ac:dyDescent="0.25">
      <c r="A72" s="9"/>
      <c r="B72" s="9"/>
      <c r="C72" s="9"/>
      <c r="D72" s="9"/>
      <c r="E72" s="9"/>
      <c r="F72" s="9"/>
      <c r="J72" s="9"/>
    </row>
  </sheetData>
  <mergeCells count="83">
    <mergeCell ref="A2:A21"/>
    <mergeCell ref="B2:B21"/>
    <mergeCell ref="E2:F8"/>
    <mergeCell ref="I2:I3"/>
    <mergeCell ref="J2:J4"/>
    <mergeCell ref="C3:C4"/>
    <mergeCell ref="G3:G4"/>
    <mergeCell ref="H3:H4"/>
    <mergeCell ref="C7:C9"/>
    <mergeCell ref="G7:G9"/>
    <mergeCell ref="H7:H9"/>
    <mergeCell ref="I9:L9"/>
    <mergeCell ref="H10:K10"/>
    <mergeCell ref="C11:C12"/>
    <mergeCell ref="E11:E12"/>
    <mergeCell ref="F11:F12"/>
    <mergeCell ref="G11:G12"/>
    <mergeCell ref="H11:H12"/>
    <mergeCell ref="I11:I12"/>
    <mergeCell ref="H21:K21"/>
    <mergeCell ref="C13:C16"/>
    <mergeCell ref="F13:F14"/>
    <mergeCell ref="G13:G16"/>
    <mergeCell ref="J13:J14"/>
    <mergeCell ref="H15:K15"/>
    <mergeCell ref="H16:K16"/>
    <mergeCell ref="C18:C19"/>
    <mergeCell ref="F18:F19"/>
    <mergeCell ref="G18:G19"/>
    <mergeCell ref="H19:K19"/>
    <mergeCell ref="H20:K20"/>
    <mergeCell ref="H38:K38"/>
    <mergeCell ref="H27:H29"/>
    <mergeCell ref="I29:L29"/>
    <mergeCell ref="H30:K30"/>
    <mergeCell ref="C31:C34"/>
    <mergeCell ref="F31:F33"/>
    <mergeCell ref="G31:G34"/>
    <mergeCell ref="H31:K31"/>
    <mergeCell ref="H34:K34"/>
    <mergeCell ref="E22:F28"/>
    <mergeCell ref="I22:I23"/>
    <mergeCell ref="J22:J24"/>
    <mergeCell ref="C23:C24"/>
    <mergeCell ref="G23:G24"/>
    <mergeCell ref="H23:H24"/>
    <mergeCell ref="C27:C29"/>
    <mergeCell ref="C36:C37"/>
    <mergeCell ref="F36:F37"/>
    <mergeCell ref="G36:G37"/>
    <mergeCell ref="J36:K36"/>
    <mergeCell ref="H37:K37"/>
    <mergeCell ref="H39:K39"/>
    <mergeCell ref="H40:K40"/>
    <mergeCell ref="A41:A58"/>
    <mergeCell ref="B41:B58"/>
    <mergeCell ref="J41:J43"/>
    <mergeCell ref="C44:C52"/>
    <mergeCell ref="F44:F52"/>
    <mergeCell ref="G44:G52"/>
    <mergeCell ref="H44:H52"/>
    <mergeCell ref="E49:E50"/>
    <mergeCell ref="A22:A40"/>
    <mergeCell ref="B22:B40"/>
    <mergeCell ref="G27:G29"/>
    <mergeCell ref="I49:I50"/>
    <mergeCell ref="C53:C55"/>
    <mergeCell ref="F53:F58"/>
    <mergeCell ref="C66:C67"/>
    <mergeCell ref="A66:A67"/>
    <mergeCell ref="B66:B67"/>
    <mergeCell ref="L53:L58"/>
    <mergeCell ref="A59:A60"/>
    <mergeCell ref="B59:B60"/>
    <mergeCell ref="B61:B65"/>
    <mergeCell ref="C62:C65"/>
    <mergeCell ref="A61:A65"/>
    <mergeCell ref="F60:F65"/>
    <mergeCell ref="H53:H55"/>
    <mergeCell ref="I53:I55"/>
    <mergeCell ref="H56:K56"/>
    <mergeCell ref="C57:C58"/>
    <mergeCell ref="H57:K5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workbookViewId="0">
      <pane xSplit="2" ySplit="1" topLeftCell="C2" activePane="bottomRight" state="frozen"/>
      <selection activeCell="F10" sqref="F10"/>
      <selection pane="topRight" activeCell="F10" sqref="F10"/>
      <selection pane="bottomLeft" activeCell="F10" sqref="F10"/>
      <selection pane="bottomRight" activeCell="A2" sqref="A2"/>
    </sheetView>
  </sheetViews>
  <sheetFormatPr defaultRowHeight="15" x14ac:dyDescent="0.25"/>
  <cols>
    <col min="1" max="1" width="50.28515625" style="2" customWidth="1"/>
    <col min="2" max="2" width="13.42578125" style="2" bestFit="1" customWidth="1"/>
    <col min="3" max="3" width="76.28515625" style="2" customWidth="1"/>
    <col min="4" max="4" width="9.140625" style="2"/>
    <col min="5" max="5" width="12" style="8" bestFit="1" customWidth="1"/>
    <col min="6" max="15" width="9.140625" style="8"/>
    <col min="16" max="16" width="12" style="8" bestFit="1" customWidth="1"/>
    <col min="17" max="17" width="2" style="8" bestFit="1" customWidth="1"/>
    <col min="18" max="18" width="9.140625" style="8"/>
    <col min="19" max="19" width="44.7109375" style="8" bestFit="1" customWidth="1"/>
    <col min="20" max="16384" width="9.140625" style="8"/>
  </cols>
  <sheetData>
    <row r="1" spans="1:23" x14ac:dyDescent="0.25">
      <c r="A1" s="2" t="s">
        <v>366</v>
      </c>
      <c r="B1" s="2" t="s">
        <v>367</v>
      </c>
      <c r="C1" s="2" t="s">
        <v>368</v>
      </c>
      <c r="D1" s="2" t="s">
        <v>369</v>
      </c>
      <c r="E1" s="8" t="s">
        <v>370</v>
      </c>
    </row>
    <row r="2" spans="1:23" x14ac:dyDescent="0.25">
      <c r="B2" s="2" t="s">
        <v>371</v>
      </c>
      <c r="C2" s="2" t="s">
        <v>372</v>
      </c>
      <c r="D2" s="2" t="s">
        <v>81</v>
      </c>
    </row>
    <row r="3" spans="1:23" x14ac:dyDescent="0.25">
      <c r="A3" s="2" t="s">
        <v>373</v>
      </c>
      <c r="B3" s="2" t="s">
        <v>374</v>
      </c>
      <c r="C3" s="2" t="s">
        <v>372</v>
      </c>
      <c r="D3" s="2" t="s">
        <v>81</v>
      </c>
    </row>
    <row r="4" spans="1:23" x14ac:dyDescent="0.25">
      <c r="A4" s="2" t="s">
        <v>375</v>
      </c>
      <c r="B4" s="2" t="s">
        <v>376</v>
      </c>
      <c r="C4" s="2" t="s">
        <v>372</v>
      </c>
      <c r="D4" s="2" t="s">
        <v>81</v>
      </c>
    </row>
    <row r="5" spans="1:23" x14ac:dyDescent="0.25">
      <c r="A5" s="2" t="s">
        <v>377</v>
      </c>
      <c r="B5" s="2" t="s">
        <v>378</v>
      </c>
      <c r="C5" s="2" t="s">
        <v>372</v>
      </c>
      <c r="D5" s="2" t="s">
        <v>81</v>
      </c>
    </row>
    <row r="6" spans="1:23" x14ac:dyDescent="0.25">
      <c r="A6" s="2" t="s">
        <v>379</v>
      </c>
      <c r="B6" s="2" t="s">
        <v>380</v>
      </c>
      <c r="C6" s="2" t="s">
        <v>381</v>
      </c>
      <c r="D6" s="2" t="s">
        <v>81</v>
      </c>
    </row>
    <row r="7" spans="1:23" ht="30" x14ac:dyDescent="0.25">
      <c r="A7" s="2" t="s">
        <v>382</v>
      </c>
      <c r="B7" s="2" t="s">
        <v>383</v>
      </c>
      <c r="C7" s="2" t="s">
        <v>384</v>
      </c>
      <c r="D7" s="2" t="s">
        <v>81</v>
      </c>
      <c r="F7" s="77"/>
      <c r="G7" s="77"/>
      <c r="H7" s="77"/>
      <c r="I7" s="77"/>
      <c r="J7" s="77"/>
      <c r="K7" s="77"/>
      <c r="L7" s="77"/>
      <c r="M7" s="77"/>
      <c r="N7" s="77"/>
      <c r="O7" s="77"/>
      <c r="P7" s="77"/>
      <c r="Q7" s="77"/>
      <c r="R7" s="77"/>
      <c r="S7" s="77"/>
      <c r="T7" s="77"/>
      <c r="U7" s="77"/>
      <c r="V7" s="77"/>
      <c r="W7" s="77"/>
    </row>
    <row r="8" spans="1:23" ht="30" x14ac:dyDescent="0.25">
      <c r="A8" s="2" t="s">
        <v>385</v>
      </c>
      <c r="B8" s="2" t="s">
        <v>386</v>
      </c>
      <c r="C8" s="2" t="s">
        <v>387</v>
      </c>
      <c r="D8" s="2" t="s">
        <v>81</v>
      </c>
      <c r="F8" s="77"/>
      <c r="G8" s="77"/>
      <c r="H8" s="77"/>
      <c r="I8" s="77"/>
      <c r="J8" s="77"/>
      <c r="K8" s="77"/>
      <c r="L8" s="77"/>
      <c r="M8" s="77"/>
      <c r="N8" s="77"/>
      <c r="O8" s="77"/>
      <c r="P8" s="77"/>
      <c r="Q8" s="77"/>
      <c r="R8" s="77"/>
      <c r="S8" s="77"/>
      <c r="T8" s="77"/>
      <c r="U8" s="77"/>
      <c r="V8" s="77"/>
      <c r="W8" s="77"/>
    </row>
    <row r="9" spans="1:23" ht="30" x14ac:dyDescent="0.25">
      <c r="A9" s="2" t="s">
        <v>388</v>
      </c>
      <c r="B9" s="2" t="s">
        <v>389</v>
      </c>
      <c r="C9" s="2" t="s">
        <v>390</v>
      </c>
      <c r="D9" s="2" t="s">
        <v>81</v>
      </c>
      <c r="F9" s="77"/>
      <c r="G9" s="77"/>
      <c r="H9" s="77"/>
      <c r="I9" s="77"/>
      <c r="J9" s="77"/>
      <c r="K9" s="77"/>
      <c r="L9" s="77"/>
      <c r="M9" s="77"/>
      <c r="N9" s="77"/>
      <c r="O9" s="77"/>
      <c r="P9" s="77"/>
      <c r="Q9" s="77"/>
      <c r="R9" s="77"/>
      <c r="S9" s="77"/>
      <c r="T9" s="77"/>
      <c r="U9" s="77"/>
      <c r="V9" s="77"/>
      <c r="W9" s="77"/>
    </row>
    <row r="10" spans="1:23" ht="30" x14ac:dyDescent="0.25">
      <c r="A10" s="2" t="s">
        <v>391</v>
      </c>
      <c r="B10" s="2" t="s">
        <v>392</v>
      </c>
      <c r="C10" s="2" t="s">
        <v>393</v>
      </c>
      <c r="D10" s="2" t="s">
        <v>81</v>
      </c>
      <c r="F10" s="77"/>
      <c r="G10" s="77"/>
      <c r="H10" s="77"/>
      <c r="I10" s="77"/>
      <c r="J10" s="77"/>
      <c r="K10" s="77"/>
      <c r="L10" s="77"/>
      <c r="M10" s="77"/>
      <c r="N10" s="77"/>
      <c r="O10" s="77"/>
      <c r="P10" s="77"/>
      <c r="Q10" s="77"/>
      <c r="R10" s="77"/>
      <c r="S10" s="77"/>
      <c r="T10" s="77"/>
      <c r="U10" s="77"/>
      <c r="V10" s="77"/>
      <c r="W10" s="77"/>
    </row>
    <row r="11" spans="1:23" x14ac:dyDescent="0.25">
      <c r="A11" s="2" t="s">
        <v>394</v>
      </c>
      <c r="B11" s="2" t="s">
        <v>395</v>
      </c>
      <c r="C11" s="2" t="s">
        <v>396</v>
      </c>
      <c r="D11" s="2" t="s">
        <v>81</v>
      </c>
      <c r="F11" s="77"/>
      <c r="G11" s="77"/>
      <c r="H11" s="77"/>
      <c r="I11" s="77"/>
      <c r="J11" s="77"/>
      <c r="K11" s="77"/>
      <c r="L11" s="77"/>
      <c r="M11" s="77"/>
      <c r="N11" s="77"/>
      <c r="O11" s="77"/>
      <c r="P11" s="77"/>
      <c r="Q11" s="77"/>
      <c r="R11" s="77"/>
      <c r="S11" s="77"/>
      <c r="T11" s="77"/>
      <c r="U11" s="77"/>
      <c r="V11" s="77"/>
      <c r="W11" s="77"/>
    </row>
    <row r="12" spans="1:23" ht="30" x14ac:dyDescent="0.25">
      <c r="A12" s="2" t="s">
        <v>397</v>
      </c>
      <c r="B12" s="2" t="s">
        <v>398</v>
      </c>
      <c r="C12" s="2" t="s">
        <v>399</v>
      </c>
      <c r="D12" s="2" t="s">
        <v>81</v>
      </c>
      <c r="F12" s="77"/>
      <c r="G12" s="77"/>
      <c r="H12" s="77"/>
      <c r="I12" s="77"/>
      <c r="J12" s="77"/>
      <c r="K12" s="77"/>
      <c r="L12" s="77"/>
      <c r="M12" s="77"/>
      <c r="N12" s="77"/>
      <c r="O12" s="77"/>
      <c r="P12" s="77"/>
      <c r="Q12" s="77"/>
      <c r="R12" s="77"/>
      <c r="S12" s="77"/>
      <c r="T12" s="77"/>
      <c r="U12" s="77"/>
      <c r="V12" s="77"/>
      <c r="W12" s="77"/>
    </row>
    <row r="13" spans="1:23" x14ac:dyDescent="0.25">
      <c r="A13" s="2" t="s">
        <v>401</v>
      </c>
      <c r="B13" s="2" t="s">
        <v>402</v>
      </c>
      <c r="C13" s="2" t="s">
        <v>403</v>
      </c>
      <c r="D13" s="2" t="s">
        <v>81</v>
      </c>
      <c r="F13" s="77"/>
      <c r="G13" s="77"/>
      <c r="H13" s="77"/>
      <c r="I13" s="77"/>
      <c r="J13" s="77"/>
      <c r="K13" s="77"/>
      <c r="L13" s="77"/>
      <c r="M13" s="77"/>
      <c r="N13" s="77"/>
      <c r="O13" s="77"/>
      <c r="P13" s="77"/>
      <c r="Q13" s="77"/>
      <c r="R13" s="77"/>
      <c r="S13" s="77"/>
      <c r="T13" s="77"/>
      <c r="U13" s="77"/>
      <c r="V13" s="77"/>
      <c r="W13" s="77"/>
    </row>
    <row r="14" spans="1:23" x14ac:dyDescent="0.25">
      <c r="A14" s="2" t="s">
        <v>404</v>
      </c>
      <c r="B14" s="2" t="s">
        <v>405</v>
      </c>
      <c r="C14" s="2" t="s">
        <v>406</v>
      </c>
      <c r="D14" s="2" t="s">
        <v>81</v>
      </c>
      <c r="F14" s="77"/>
      <c r="G14" s="77"/>
      <c r="H14" s="77"/>
      <c r="I14" s="77"/>
      <c r="J14" s="77"/>
      <c r="K14" s="77"/>
      <c r="L14" s="77"/>
      <c r="M14" s="77"/>
      <c r="N14" s="77"/>
      <c r="O14" s="77"/>
      <c r="P14" s="77"/>
      <c r="Q14" s="77"/>
      <c r="R14" s="77"/>
      <c r="S14" s="77"/>
      <c r="T14" s="77"/>
      <c r="U14" s="77"/>
      <c r="V14" s="77"/>
      <c r="W14" s="77"/>
    </row>
    <row r="15" spans="1:23" x14ac:dyDescent="0.25">
      <c r="A15" s="2" t="s">
        <v>407</v>
      </c>
      <c r="B15" s="2" t="s">
        <v>408</v>
      </c>
      <c r="C15" s="2" t="s">
        <v>409</v>
      </c>
      <c r="D15" s="2" t="s">
        <v>81</v>
      </c>
      <c r="F15" s="77"/>
      <c r="G15" s="77"/>
      <c r="H15" s="77"/>
      <c r="I15" s="77"/>
      <c r="J15" s="77"/>
      <c r="K15" s="77"/>
      <c r="L15" s="77"/>
      <c r="M15" s="77"/>
      <c r="N15" s="77"/>
      <c r="O15" s="77"/>
      <c r="P15" s="77"/>
      <c r="Q15" s="77"/>
      <c r="R15" s="77"/>
      <c r="S15" s="77"/>
      <c r="T15" s="77"/>
      <c r="U15" s="77"/>
      <c r="V15" s="77"/>
      <c r="W15" s="77"/>
    </row>
    <row r="16" spans="1:23" x14ac:dyDescent="0.25">
      <c r="A16" s="2" t="s">
        <v>407</v>
      </c>
      <c r="B16" s="2" t="s">
        <v>410</v>
      </c>
      <c r="C16" s="2" t="s">
        <v>411</v>
      </c>
      <c r="D16" s="2" t="s">
        <v>81</v>
      </c>
      <c r="F16" s="77"/>
      <c r="G16" s="77"/>
      <c r="H16" s="77"/>
      <c r="I16" s="77"/>
      <c r="J16" s="77"/>
      <c r="K16" s="77"/>
      <c r="L16" s="77"/>
      <c r="M16" s="77"/>
      <c r="N16" s="77"/>
      <c r="O16" s="77"/>
      <c r="P16" s="77"/>
      <c r="Q16" s="77"/>
      <c r="R16" s="77"/>
      <c r="S16" s="77"/>
      <c r="T16" s="77"/>
      <c r="U16" s="77"/>
      <c r="V16" s="77"/>
      <c r="W16" s="77"/>
    </row>
    <row r="17" spans="1:23" x14ac:dyDescent="0.25">
      <c r="A17" s="2" t="s">
        <v>407</v>
      </c>
      <c r="B17" s="2" t="s">
        <v>412</v>
      </c>
      <c r="C17" s="2" t="s">
        <v>413</v>
      </c>
      <c r="D17" s="2" t="s">
        <v>81</v>
      </c>
      <c r="F17" s="77"/>
      <c r="G17" s="77"/>
      <c r="H17" s="77"/>
      <c r="I17" s="77"/>
      <c r="J17" s="77"/>
      <c r="K17" s="77"/>
      <c r="L17" s="77"/>
      <c r="M17" s="77"/>
      <c r="N17" s="77"/>
      <c r="O17" s="77"/>
      <c r="P17" s="77"/>
      <c r="Q17" s="77"/>
      <c r="R17" s="77"/>
      <c r="S17" s="77"/>
      <c r="T17" s="77"/>
      <c r="U17" s="77"/>
      <c r="V17" s="77"/>
      <c r="W17" s="77"/>
    </row>
    <row r="18" spans="1:23" x14ac:dyDescent="0.25">
      <c r="A18" s="2" t="s">
        <v>407</v>
      </c>
      <c r="B18" s="2" t="s">
        <v>414</v>
      </c>
      <c r="C18" s="2" t="s">
        <v>415</v>
      </c>
      <c r="D18" s="2" t="s">
        <v>81</v>
      </c>
      <c r="F18" s="77"/>
      <c r="G18" s="77"/>
      <c r="H18" s="77"/>
      <c r="I18" s="77"/>
      <c r="J18" s="77"/>
      <c r="K18" s="77"/>
      <c r="L18" s="77"/>
      <c r="M18" s="77"/>
      <c r="N18" s="77"/>
      <c r="O18" s="77"/>
      <c r="P18" s="77"/>
      <c r="Q18" s="77"/>
      <c r="R18" s="77"/>
      <c r="S18" s="77"/>
      <c r="T18" s="77"/>
      <c r="U18" s="77"/>
      <c r="V18" s="77"/>
      <c r="W18" s="77"/>
    </row>
    <row r="19" spans="1:23" x14ac:dyDescent="0.25">
      <c r="A19" s="2" t="s">
        <v>416</v>
      </c>
      <c r="B19" s="2" t="s">
        <v>417</v>
      </c>
      <c r="C19" s="2" t="s">
        <v>418</v>
      </c>
      <c r="D19" s="2" t="s">
        <v>81</v>
      </c>
      <c r="F19" s="77"/>
      <c r="G19" s="77"/>
      <c r="H19" s="77"/>
      <c r="I19" s="77"/>
      <c r="J19" s="77"/>
      <c r="K19" s="77"/>
      <c r="L19" s="77"/>
      <c r="M19" s="77"/>
      <c r="N19" s="77"/>
      <c r="O19" s="77"/>
      <c r="P19" s="77"/>
      <c r="Q19" s="77"/>
      <c r="R19" s="77"/>
      <c r="S19" s="77"/>
      <c r="T19" s="77"/>
      <c r="U19" s="77"/>
      <c r="V19" s="77"/>
      <c r="W19" s="77"/>
    </row>
    <row r="20" spans="1:23" x14ac:dyDescent="0.25">
      <c r="A20" s="2" t="s">
        <v>419</v>
      </c>
      <c r="B20" s="2" t="s">
        <v>420</v>
      </c>
      <c r="C20" s="2" t="s">
        <v>421</v>
      </c>
      <c r="D20" s="2" t="s">
        <v>81</v>
      </c>
    </row>
    <row r="21" spans="1:23" x14ac:dyDescent="0.25">
      <c r="A21" s="2" t="s">
        <v>138</v>
      </c>
      <c r="B21" s="2" t="s">
        <v>422</v>
      </c>
      <c r="C21" s="2" t="s">
        <v>423</v>
      </c>
      <c r="D21" s="2" t="s">
        <v>81</v>
      </c>
    </row>
    <row r="22" spans="1:23" x14ac:dyDescent="0.25">
      <c r="A22" s="2" t="s">
        <v>424</v>
      </c>
      <c r="B22" s="2" t="s">
        <v>425</v>
      </c>
      <c r="C22" s="2" t="s">
        <v>426</v>
      </c>
      <c r="D22" s="2" t="s">
        <v>81</v>
      </c>
    </row>
    <row r="23" spans="1:23" x14ac:dyDescent="0.25">
      <c r="A23" s="2" t="s">
        <v>427</v>
      </c>
      <c r="B23" s="2" t="s">
        <v>428</v>
      </c>
      <c r="C23" s="2" t="s">
        <v>429</v>
      </c>
      <c r="D23" s="2" t="s">
        <v>81</v>
      </c>
      <c r="E23" s="8" t="s">
        <v>430</v>
      </c>
    </row>
    <row r="24" spans="1:23" x14ac:dyDescent="0.25">
      <c r="A24" s="2" t="s">
        <v>431</v>
      </c>
      <c r="B24" s="2" t="s">
        <v>432</v>
      </c>
      <c r="C24" s="2" t="s">
        <v>433</v>
      </c>
      <c r="D24" s="2" t="s">
        <v>81</v>
      </c>
    </row>
    <row r="25" spans="1:23" x14ac:dyDescent="0.25">
      <c r="A25" s="2" t="s">
        <v>434</v>
      </c>
      <c r="B25" s="2" t="s">
        <v>435</v>
      </c>
      <c r="C25" s="2" t="s">
        <v>436</v>
      </c>
      <c r="D25" s="2" t="s">
        <v>81</v>
      </c>
    </row>
    <row r="26" spans="1:23" x14ac:dyDescent="0.25">
      <c r="A26" s="2" t="s">
        <v>434</v>
      </c>
      <c r="B26" s="2" t="s">
        <v>437</v>
      </c>
      <c r="C26" s="2" t="s">
        <v>435</v>
      </c>
      <c r="D26" s="2" t="s">
        <v>81</v>
      </c>
    </row>
    <row r="27" spans="1:23" x14ac:dyDescent="0.25">
      <c r="A27" s="2" t="s">
        <v>434</v>
      </c>
      <c r="B27" s="2" t="s">
        <v>438</v>
      </c>
      <c r="C27" s="2" t="s">
        <v>439</v>
      </c>
      <c r="D27" s="2" t="s">
        <v>81</v>
      </c>
    </row>
    <row r="28" spans="1:23" x14ac:dyDescent="0.25">
      <c r="A28" s="2" t="s">
        <v>434</v>
      </c>
      <c r="B28" s="2" t="s">
        <v>440</v>
      </c>
      <c r="C28" s="2" t="s">
        <v>441</v>
      </c>
      <c r="D28" s="2" t="s">
        <v>81</v>
      </c>
    </row>
    <row r="29" spans="1:23" x14ac:dyDescent="0.25">
      <c r="A29" s="2" t="s">
        <v>442</v>
      </c>
      <c r="B29" s="2" t="s">
        <v>443</v>
      </c>
      <c r="C29" s="2" t="s">
        <v>444</v>
      </c>
      <c r="D29" s="2" t="s">
        <v>81</v>
      </c>
      <c r="E29" s="8" t="s">
        <v>445</v>
      </c>
    </row>
    <row r="30" spans="1:23" x14ac:dyDescent="0.25">
      <c r="A30" s="2" t="s">
        <v>442</v>
      </c>
      <c r="B30" s="2" t="s">
        <v>446</v>
      </c>
      <c r="C30" s="2" t="s">
        <v>447</v>
      </c>
      <c r="D30" s="2" t="s">
        <v>81</v>
      </c>
    </row>
    <row r="31" spans="1:23" x14ac:dyDescent="0.25">
      <c r="A31" s="2" t="s">
        <v>442</v>
      </c>
      <c r="B31" s="2" t="s">
        <v>448</v>
      </c>
      <c r="C31" s="2" t="s">
        <v>447</v>
      </c>
      <c r="D31" s="2" t="s">
        <v>81</v>
      </c>
    </row>
    <row r="32" spans="1:23" x14ac:dyDescent="0.25">
      <c r="A32" s="2" t="s">
        <v>442</v>
      </c>
      <c r="B32" s="2" t="s">
        <v>449</v>
      </c>
      <c r="C32" s="2" t="s">
        <v>447</v>
      </c>
      <c r="D32" s="2" t="s">
        <v>81</v>
      </c>
    </row>
    <row r="33" spans="1:5" ht="30" x14ac:dyDescent="0.25">
      <c r="A33" s="2" t="s">
        <v>450</v>
      </c>
      <c r="B33" s="2" t="s">
        <v>451</v>
      </c>
      <c r="C33" s="2" t="s">
        <v>452</v>
      </c>
      <c r="D33" s="2" t="s">
        <v>81</v>
      </c>
      <c r="E33" s="8" t="s">
        <v>453</v>
      </c>
    </row>
    <row r="34" spans="1:5" x14ac:dyDescent="0.25">
      <c r="A34" s="2" t="s">
        <v>450</v>
      </c>
      <c r="B34" s="2" t="s">
        <v>454</v>
      </c>
      <c r="C34" s="2" t="s">
        <v>447</v>
      </c>
      <c r="D34" s="2" t="s">
        <v>81</v>
      </c>
    </row>
    <row r="35" spans="1:5" x14ac:dyDescent="0.25">
      <c r="A35" s="2" t="s">
        <v>450</v>
      </c>
      <c r="B35" s="2" t="s">
        <v>455</v>
      </c>
      <c r="C35" s="2" t="s">
        <v>447</v>
      </c>
      <c r="D35" s="2" t="s">
        <v>81</v>
      </c>
    </row>
    <row r="36" spans="1:5" x14ac:dyDescent="0.25">
      <c r="A36" s="2" t="s">
        <v>450</v>
      </c>
      <c r="B36" s="2" t="s">
        <v>456</v>
      </c>
      <c r="C36" s="2" t="s">
        <v>447</v>
      </c>
      <c r="D36" s="2" t="s">
        <v>81</v>
      </c>
    </row>
    <row r="37" spans="1:5" x14ac:dyDescent="0.25">
      <c r="A37" s="2" t="s">
        <v>457</v>
      </c>
      <c r="B37" s="2" t="s">
        <v>458</v>
      </c>
      <c r="C37" s="2" t="s">
        <v>459</v>
      </c>
      <c r="D37" s="2" t="s">
        <v>81</v>
      </c>
    </row>
    <row r="38" spans="1:5" x14ac:dyDescent="0.25">
      <c r="A38" s="2" t="s">
        <v>457</v>
      </c>
      <c r="B38" s="2" t="s">
        <v>460</v>
      </c>
      <c r="C38" s="2" t="s">
        <v>461</v>
      </c>
      <c r="D38" s="2" t="s">
        <v>81</v>
      </c>
    </row>
    <row r="39" spans="1:5" x14ac:dyDescent="0.25">
      <c r="A39" s="2" t="s">
        <v>457</v>
      </c>
      <c r="B39" s="2" t="s">
        <v>462</v>
      </c>
      <c r="C39" s="2" t="s">
        <v>463</v>
      </c>
      <c r="D39" s="2" t="s">
        <v>81</v>
      </c>
    </row>
    <row r="40" spans="1:5" x14ac:dyDescent="0.25">
      <c r="A40" s="2" t="s">
        <v>457</v>
      </c>
      <c r="B40" s="2" t="s">
        <v>464</v>
      </c>
      <c r="C40" s="2" t="s">
        <v>465</v>
      </c>
      <c r="D40" s="2" t="s">
        <v>81</v>
      </c>
    </row>
    <row r="41" spans="1:5" x14ac:dyDescent="0.25">
      <c r="A41" s="2" t="s">
        <v>466</v>
      </c>
      <c r="B41" s="2" t="s">
        <v>467</v>
      </c>
      <c r="C41" s="2" t="s">
        <v>468</v>
      </c>
      <c r="D41" s="2" t="s">
        <v>81</v>
      </c>
    </row>
    <row r="42" spans="1:5" x14ac:dyDescent="0.25">
      <c r="A42" s="2" t="s">
        <v>466</v>
      </c>
      <c r="B42" s="2" t="s">
        <v>469</v>
      </c>
      <c r="C42" s="2" t="s">
        <v>398</v>
      </c>
      <c r="D42" s="2" t="s">
        <v>81</v>
      </c>
    </row>
    <row r="43" spans="1:5" x14ac:dyDescent="0.25">
      <c r="A43" s="2" t="s">
        <v>466</v>
      </c>
      <c r="B43" s="2" t="s">
        <v>470</v>
      </c>
      <c r="C43" s="2" t="s">
        <v>402</v>
      </c>
      <c r="D43" s="2" t="s">
        <v>81</v>
      </c>
    </row>
    <row r="44" spans="1:5" x14ac:dyDescent="0.25">
      <c r="A44" s="2" t="s">
        <v>466</v>
      </c>
      <c r="B44" s="2" t="s">
        <v>471</v>
      </c>
      <c r="C44" s="2" t="s">
        <v>405</v>
      </c>
      <c r="D44" s="2" t="s">
        <v>81</v>
      </c>
    </row>
    <row r="45" spans="1:5" x14ac:dyDescent="0.25">
      <c r="A45" s="2" t="s">
        <v>472</v>
      </c>
      <c r="B45" s="2" t="s">
        <v>473</v>
      </c>
      <c r="C45" s="2" t="s">
        <v>474</v>
      </c>
      <c r="D45" s="2" t="s">
        <v>81</v>
      </c>
    </row>
    <row r="46" spans="1:5" x14ac:dyDescent="0.25">
      <c r="A46" s="2" t="s">
        <v>472</v>
      </c>
      <c r="B46" s="2" t="s">
        <v>475</v>
      </c>
      <c r="C46" s="2" t="s">
        <v>476</v>
      </c>
      <c r="D46" s="2" t="s">
        <v>81</v>
      </c>
    </row>
    <row r="47" spans="1:5" x14ac:dyDescent="0.25">
      <c r="A47" s="2" t="s">
        <v>472</v>
      </c>
      <c r="B47" s="2" t="s">
        <v>477</v>
      </c>
      <c r="C47" s="2" t="s">
        <v>478</v>
      </c>
      <c r="D47" s="2" t="s">
        <v>81</v>
      </c>
    </row>
    <row r="48" spans="1:5" x14ac:dyDescent="0.25">
      <c r="A48" s="2" t="s">
        <v>472</v>
      </c>
      <c r="B48" s="2" t="s">
        <v>479</v>
      </c>
      <c r="C48" s="2" t="s">
        <v>480</v>
      </c>
      <c r="D48" s="2" t="s">
        <v>81</v>
      </c>
    </row>
    <row r="49" spans="1:30" ht="30" x14ac:dyDescent="0.25">
      <c r="A49" s="4" t="s">
        <v>481</v>
      </c>
      <c r="B49" s="4" t="s">
        <v>482</v>
      </c>
      <c r="C49" s="4" t="s">
        <v>483</v>
      </c>
      <c r="D49" s="4"/>
      <c r="E49" s="19"/>
      <c r="F49" s="19"/>
      <c r="G49" s="19"/>
      <c r="H49" s="19"/>
      <c r="I49" s="19"/>
      <c r="J49" s="19"/>
      <c r="K49" s="19"/>
      <c r="L49" s="19"/>
      <c r="M49" s="19"/>
      <c r="N49" s="19"/>
      <c r="P49" s="19"/>
      <c r="Q49" s="19"/>
      <c r="R49" s="19"/>
      <c r="S49" s="19"/>
      <c r="T49" s="19"/>
      <c r="U49" s="19"/>
      <c r="V49" s="19"/>
      <c r="W49" s="19"/>
      <c r="X49" s="19"/>
      <c r="Y49" s="19"/>
      <c r="Z49" s="19"/>
      <c r="AA49" s="19"/>
      <c r="AB49" s="19"/>
      <c r="AC49" s="19"/>
      <c r="AD49" s="19"/>
    </row>
    <row r="50" spans="1:30" ht="30" x14ac:dyDescent="0.25">
      <c r="A50" s="2" t="s">
        <v>481</v>
      </c>
      <c r="B50" s="2" t="s">
        <v>484</v>
      </c>
      <c r="C50" s="2" t="str">
        <f>B49</f>
        <v>pk_pt_mu</v>
      </c>
      <c r="D50" s="2" t="s">
        <v>81</v>
      </c>
    </row>
    <row r="51" spans="1:30" ht="30" x14ac:dyDescent="0.25">
      <c r="A51" s="4" t="s">
        <v>481</v>
      </c>
      <c r="B51" s="4" t="s">
        <v>485</v>
      </c>
      <c r="C51" s="4" t="s">
        <v>486</v>
      </c>
      <c r="D51" s="4"/>
      <c r="E51" s="19"/>
      <c r="F51" s="19"/>
      <c r="G51" s="19"/>
      <c r="H51" s="19"/>
      <c r="I51" s="19"/>
      <c r="J51" s="19"/>
      <c r="K51" s="19"/>
      <c r="L51" s="19"/>
      <c r="M51" s="19"/>
      <c r="N51" s="19"/>
      <c r="P51" s="19"/>
      <c r="Q51" s="19"/>
      <c r="R51" s="19"/>
      <c r="S51" s="19"/>
      <c r="T51" s="19"/>
      <c r="U51" s="19"/>
      <c r="V51" s="19"/>
      <c r="W51" s="19"/>
      <c r="X51" s="19"/>
      <c r="Y51" s="19"/>
      <c r="Z51" s="19"/>
      <c r="AA51" s="19"/>
      <c r="AB51" s="19"/>
      <c r="AC51" s="19"/>
      <c r="AD51" s="19"/>
    </row>
    <row r="52" spans="1:30" ht="30" x14ac:dyDescent="0.25">
      <c r="A52" s="4" t="s">
        <v>481</v>
      </c>
      <c r="B52" s="4" t="s">
        <v>487</v>
      </c>
      <c r="C52" s="4" t="s">
        <v>488</v>
      </c>
      <c r="D52" s="4"/>
      <c r="E52" s="19"/>
      <c r="F52" s="19"/>
      <c r="G52" s="19"/>
      <c r="H52" s="19"/>
      <c r="I52" s="19"/>
      <c r="J52" s="19"/>
      <c r="K52" s="19"/>
      <c r="L52" s="19"/>
      <c r="M52" s="19"/>
      <c r="N52" s="19"/>
      <c r="P52" s="19"/>
      <c r="Q52" s="19"/>
      <c r="R52" s="19"/>
      <c r="S52" s="19"/>
      <c r="T52" s="19"/>
      <c r="U52" s="19"/>
      <c r="V52" s="19"/>
      <c r="W52" s="19"/>
      <c r="X52" s="19"/>
      <c r="Y52" s="19"/>
      <c r="Z52" s="19"/>
      <c r="AA52" s="19"/>
      <c r="AB52" s="19"/>
      <c r="AC52" s="19"/>
      <c r="AD52" s="19"/>
    </row>
    <row r="53" spans="1:30" ht="45" x14ac:dyDescent="0.25">
      <c r="A53" s="4" t="s">
        <v>489</v>
      </c>
      <c r="B53" s="4" t="s">
        <v>490</v>
      </c>
      <c r="C53" s="4" t="s">
        <v>491</v>
      </c>
      <c r="D53" s="4"/>
      <c r="E53" s="19"/>
      <c r="F53" s="19"/>
      <c r="G53" s="19"/>
      <c r="H53" s="19"/>
      <c r="I53" s="19"/>
      <c r="J53" s="19"/>
      <c r="K53" s="19"/>
      <c r="L53" s="19"/>
      <c r="M53" s="19"/>
      <c r="N53" s="19"/>
      <c r="P53" s="19"/>
      <c r="Q53" s="19"/>
      <c r="R53" s="19"/>
      <c r="S53" s="19"/>
      <c r="T53" s="19"/>
      <c r="U53" s="19"/>
      <c r="V53" s="19"/>
      <c r="W53" s="19"/>
      <c r="X53" s="19"/>
      <c r="Y53" s="19"/>
      <c r="Z53" s="19"/>
      <c r="AA53" s="19"/>
      <c r="AB53" s="19"/>
      <c r="AC53" s="19"/>
      <c r="AD53" s="19"/>
    </row>
    <row r="54" spans="1:30" ht="45" x14ac:dyDescent="0.25">
      <c r="A54" s="2" t="s">
        <v>489</v>
      </c>
      <c r="B54" s="2" t="s">
        <v>492</v>
      </c>
      <c r="C54" s="2" t="str">
        <f>B53</f>
        <v>pk_s_pt_mu</v>
      </c>
      <c r="D54" s="2" t="s">
        <v>81</v>
      </c>
    </row>
    <row r="55" spans="1:30" ht="45" x14ac:dyDescent="0.25">
      <c r="A55" s="4" t="s">
        <v>489</v>
      </c>
      <c r="B55" s="4" t="s">
        <v>493</v>
      </c>
      <c r="C55" s="4" t="s">
        <v>494</v>
      </c>
      <c r="D55" s="4"/>
      <c r="E55" s="19"/>
      <c r="F55" s="19"/>
      <c r="G55" s="19"/>
      <c r="H55" s="19"/>
      <c r="I55" s="19"/>
      <c r="J55" s="19"/>
      <c r="K55" s="19"/>
      <c r="L55" s="19"/>
      <c r="M55" s="19"/>
      <c r="N55" s="19"/>
      <c r="P55" s="19"/>
      <c r="Q55" s="19"/>
      <c r="R55" s="19"/>
      <c r="S55" s="19"/>
      <c r="T55" s="19"/>
      <c r="U55" s="19"/>
      <c r="V55" s="19"/>
      <c r="W55" s="19"/>
      <c r="X55" s="19"/>
      <c r="Y55" s="19"/>
      <c r="Z55" s="19"/>
      <c r="AA55" s="19"/>
      <c r="AB55" s="19"/>
      <c r="AC55" s="19"/>
      <c r="AD55" s="19"/>
    </row>
    <row r="56" spans="1:30" ht="45" x14ac:dyDescent="0.25">
      <c r="A56" s="4" t="s">
        <v>489</v>
      </c>
      <c r="B56" s="4" t="s">
        <v>495</v>
      </c>
      <c r="C56" s="4" t="s">
        <v>496</v>
      </c>
      <c r="D56" s="4"/>
      <c r="E56" s="19"/>
      <c r="F56" s="19"/>
      <c r="G56" s="19"/>
      <c r="H56" s="19"/>
      <c r="I56" s="19"/>
      <c r="J56" s="19"/>
      <c r="K56" s="19"/>
      <c r="L56" s="19"/>
      <c r="M56" s="19"/>
      <c r="N56" s="19"/>
      <c r="P56" s="19"/>
      <c r="Q56" s="19"/>
      <c r="R56" s="19"/>
      <c r="S56" s="19"/>
      <c r="T56" s="19"/>
      <c r="U56" s="19"/>
      <c r="V56" s="19"/>
      <c r="W56" s="19"/>
      <c r="X56" s="19"/>
      <c r="Y56" s="19"/>
      <c r="Z56" s="19"/>
      <c r="AA56" s="19"/>
      <c r="AB56" s="19"/>
      <c r="AC56" s="19"/>
      <c r="AD56" s="19"/>
    </row>
    <row r="57" spans="1:30" ht="45" x14ac:dyDescent="0.25">
      <c r="A57" s="4" t="s">
        <v>497</v>
      </c>
      <c r="B57" s="4" t="s">
        <v>498</v>
      </c>
      <c r="C57" s="4" t="s">
        <v>499</v>
      </c>
      <c r="D57" s="4"/>
      <c r="E57" s="19"/>
      <c r="F57" s="19"/>
      <c r="G57" s="19"/>
      <c r="H57" s="19"/>
      <c r="I57" s="19"/>
      <c r="J57" s="19"/>
      <c r="K57" s="19"/>
      <c r="L57" s="19"/>
      <c r="M57" s="19"/>
      <c r="N57" s="19"/>
      <c r="P57" s="19"/>
      <c r="Q57" s="19"/>
      <c r="R57" s="19"/>
      <c r="S57" s="19"/>
      <c r="T57" s="19"/>
      <c r="U57" s="19"/>
      <c r="V57" s="19"/>
      <c r="W57" s="19"/>
      <c r="X57" s="19"/>
      <c r="Y57" s="19"/>
      <c r="Z57" s="19"/>
      <c r="AA57" s="19"/>
      <c r="AB57" s="19"/>
      <c r="AC57" s="19"/>
      <c r="AD57" s="19"/>
    </row>
    <row r="58" spans="1:30" ht="45" x14ac:dyDescent="0.25">
      <c r="A58" s="2" t="s">
        <v>497</v>
      </c>
      <c r="B58" s="2" t="s">
        <v>500</v>
      </c>
      <c r="C58" s="2" t="str">
        <f>B57</f>
        <v>pk_ns_pt_mu</v>
      </c>
      <c r="D58" s="2" t="s">
        <v>81</v>
      </c>
    </row>
    <row r="59" spans="1:30" ht="45" x14ac:dyDescent="0.25">
      <c r="A59" s="4" t="s">
        <v>497</v>
      </c>
      <c r="B59" s="4" t="s">
        <v>501</v>
      </c>
      <c r="C59" s="4" t="s">
        <v>502</v>
      </c>
      <c r="D59" s="4"/>
      <c r="E59" s="19"/>
      <c r="F59" s="19"/>
      <c r="G59" s="19"/>
      <c r="H59" s="19"/>
      <c r="I59" s="19"/>
      <c r="J59" s="19"/>
      <c r="K59" s="19"/>
      <c r="L59" s="19"/>
      <c r="M59" s="19"/>
      <c r="N59" s="19"/>
      <c r="P59" s="19"/>
      <c r="Q59" s="19"/>
      <c r="R59" s="19"/>
      <c r="S59" s="19"/>
      <c r="T59" s="19"/>
      <c r="U59" s="19"/>
      <c r="V59" s="19"/>
      <c r="W59" s="19"/>
      <c r="X59" s="19"/>
      <c r="Y59" s="19"/>
      <c r="Z59" s="19"/>
      <c r="AA59" s="19"/>
      <c r="AB59" s="19"/>
      <c r="AC59" s="19"/>
      <c r="AD59" s="19"/>
    </row>
    <row r="60" spans="1:30" ht="45" x14ac:dyDescent="0.25">
      <c r="A60" s="4" t="s">
        <v>497</v>
      </c>
      <c r="B60" s="4" t="s">
        <v>503</v>
      </c>
      <c r="C60" s="4" t="s">
        <v>504</v>
      </c>
      <c r="D60" s="4"/>
      <c r="E60" s="19"/>
      <c r="F60" s="19"/>
      <c r="G60" s="19"/>
      <c r="H60" s="19"/>
      <c r="I60" s="19"/>
      <c r="J60" s="19"/>
      <c r="K60" s="19"/>
      <c r="L60" s="19"/>
      <c r="M60" s="19"/>
      <c r="N60" s="19"/>
      <c r="P60" s="19"/>
      <c r="Q60" s="19"/>
      <c r="R60" s="19"/>
      <c r="S60" s="19"/>
      <c r="T60" s="19"/>
      <c r="U60" s="19"/>
      <c r="V60" s="19"/>
      <c r="W60" s="19"/>
      <c r="X60" s="19"/>
      <c r="Y60" s="19"/>
      <c r="Z60" s="19"/>
      <c r="AA60" s="19"/>
      <c r="AB60" s="19"/>
      <c r="AC60" s="19"/>
      <c r="AD60" s="19"/>
    </row>
    <row r="61" spans="1:30" ht="30" x14ac:dyDescent="0.25">
      <c r="A61" s="4" t="s">
        <v>505</v>
      </c>
      <c r="B61" s="4" t="s">
        <v>506</v>
      </c>
      <c r="C61" s="4" t="s">
        <v>507</v>
      </c>
      <c r="D61" s="4"/>
      <c r="E61" s="19"/>
      <c r="F61" s="19"/>
      <c r="G61" s="19"/>
      <c r="H61" s="19"/>
      <c r="I61" s="19"/>
      <c r="J61" s="19"/>
      <c r="K61" s="19"/>
      <c r="L61" s="19"/>
      <c r="M61" s="19"/>
      <c r="N61" s="19"/>
      <c r="P61" s="19"/>
      <c r="Q61" s="19"/>
      <c r="R61" s="19"/>
      <c r="S61" s="19"/>
      <c r="T61" s="19"/>
      <c r="U61" s="19"/>
      <c r="V61" s="19"/>
      <c r="W61" s="19"/>
      <c r="X61" s="19"/>
      <c r="Y61" s="19"/>
      <c r="Z61" s="19"/>
      <c r="AA61" s="19"/>
      <c r="AB61" s="19"/>
      <c r="AC61" s="19"/>
      <c r="AD61" s="19"/>
    </row>
    <row r="62" spans="1:30" ht="30" x14ac:dyDescent="0.25">
      <c r="A62" s="2" t="s">
        <v>505</v>
      </c>
      <c r="B62" s="2" t="s">
        <v>508</v>
      </c>
      <c r="C62" s="2" t="str">
        <f>B61</f>
        <v>pk_pt_sd</v>
      </c>
      <c r="D62" s="2" t="s">
        <v>81</v>
      </c>
    </row>
    <row r="63" spans="1:30" ht="30" x14ac:dyDescent="0.25">
      <c r="A63" s="4" t="s">
        <v>505</v>
      </c>
      <c r="B63" s="4" t="s">
        <v>509</v>
      </c>
      <c r="C63" s="4" t="s">
        <v>510</v>
      </c>
      <c r="D63" s="4"/>
      <c r="E63" s="19"/>
      <c r="F63" s="19"/>
      <c r="G63" s="19"/>
      <c r="H63" s="19"/>
      <c r="I63" s="19"/>
      <c r="J63" s="19"/>
      <c r="K63" s="19"/>
      <c r="L63" s="19"/>
      <c r="M63" s="19"/>
      <c r="N63" s="19"/>
      <c r="P63" s="19"/>
      <c r="Q63" s="19"/>
      <c r="R63" s="19"/>
      <c r="S63" s="19"/>
      <c r="T63" s="19"/>
      <c r="U63" s="19"/>
      <c r="V63" s="19"/>
      <c r="W63" s="19"/>
      <c r="X63" s="19"/>
      <c r="Y63" s="19"/>
      <c r="Z63" s="19"/>
      <c r="AA63" s="19"/>
      <c r="AB63" s="19"/>
      <c r="AC63" s="19"/>
      <c r="AD63" s="19"/>
    </row>
    <row r="64" spans="1:30" ht="30" x14ac:dyDescent="0.25">
      <c r="A64" s="4" t="s">
        <v>505</v>
      </c>
      <c r="B64" s="4" t="s">
        <v>511</v>
      </c>
      <c r="C64" s="4" t="s">
        <v>512</v>
      </c>
      <c r="D64" s="4"/>
      <c r="E64" s="19"/>
      <c r="F64" s="19"/>
      <c r="G64" s="19"/>
      <c r="H64" s="19"/>
      <c r="I64" s="19"/>
      <c r="J64" s="19"/>
      <c r="K64" s="19"/>
      <c r="L64" s="19"/>
      <c r="M64" s="19"/>
      <c r="N64" s="19"/>
      <c r="P64" s="19"/>
      <c r="Q64" s="19"/>
      <c r="R64" s="19"/>
      <c r="S64" s="19"/>
      <c r="T64" s="19"/>
      <c r="U64" s="19"/>
      <c r="V64" s="19"/>
      <c r="W64" s="19"/>
      <c r="X64" s="19"/>
      <c r="Y64" s="19"/>
      <c r="Z64" s="19"/>
      <c r="AA64" s="19"/>
      <c r="AB64" s="19"/>
      <c r="AC64" s="19"/>
      <c r="AD64" s="19"/>
    </row>
    <row r="65" spans="1:30" ht="45" x14ac:dyDescent="0.25">
      <c r="A65" s="4" t="s">
        <v>513</v>
      </c>
      <c r="B65" s="4" t="s">
        <v>514</v>
      </c>
      <c r="C65" s="4" t="s">
        <v>515</v>
      </c>
      <c r="D65" s="4"/>
      <c r="E65" s="19"/>
      <c r="F65" s="19"/>
      <c r="G65" s="19"/>
      <c r="H65" s="19"/>
      <c r="I65" s="19"/>
      <c r="J65" s="19"/>
      <c r="K65" s="19"/>
      <c r="L65" s="19"/>
      <c r="M65" s="19"/>
      <c r="N65" s="19"/>
      <c r="P65" s="19"/>
      <c r="Q65" s="19"/>
      <c r="R65" s="19"/>
      <c r="S65" s="19"/>
      <c r="T65" s="19"/>
      <c r="U65" s="19"/>
      <c r="V65" s="19"/>
      <c r="W65" s="19"/>
      <c r="X65" s="19"/>
      <c r="Y65" s="19"/>
      <c r="Z65" s="19"/>
      <c r="AA65" s="19"/>
      <c r="AB65" s="19"/>
      <c r="AC65" s="19"/>
      <c r="AD65" s="19"/>
    </row>
    <row r="66" spans="1:30" ht="45" x14ac:dyDescent="0.25">
      <c r="A66" s="2" t="s">
        <v>513</v>
      </c>
      <c r="B66" s="2" t="s">
        <v>516</v>
      </c>
      <c r="C66" s="2" t="str">
        <f>B65</f>
        <v>pk_s_pt_sd</v>
      </c>
      <c r="D66" s="2" t="s">
        <v>81</v>
      </c>
    </row>
    <row r="67" spans="1:30" ht="45" x14ac:dyDescent="0.25">
      <c r="A67" s="4" t="s">
        <v>513</v>
      </c>
      <c r="B67" s="4" t="s">
        <v>517</v>
      </c>
      <c r="C67" s="4" t="s">
        <v>518</v>
      </c>
      <c r="D67" s="4"/>
      <c r="E67" s="19"/>
      <c r="F67" s="19"/>
      <c r="G67" s="19"/>
      <c r="H67" s="19"/>
      <c r="I67" s="19"/>
      <c r="J67" s="19"/>
      <c r="K67" s="19"/>
      <c r="L67" s="19"/>
      <c r="M67" s="19"/>
      <c r="N67" s="19"/>
      <c r="P67" s="19"/>
      <c r="Q67" s="19"/>
      <c r="R67" s="19"/>
      <c r="S67" s="19"/>
      <c r="T67" s="19"/>
      <c r="U67" s="19"/>
      <c r="V67" s="19"/>
      <c r="W67" s="19"/>
      <c r="X67" s="19"/>
      <c r="Y67" s="19"/>
      <c r="Z67" s="19"/>
      <c r="AA67" s="19"/>
      <c r="AB67" s="19"/>
      <c r="AC67" s="19"/>
      <c r="AD67" s="19"/>
    </row>
    <row r="68" spans="1:30" ht="45" x14ac:dyDescent="0.25">
      <c r="A68" s="4" t="s">
        <v>513</v>
      </c>
      <c r="B68" s="4" t="s">
        <v>519</v>
      </c>
      <c r="C68" s="4" t="s">
        <v>520</v>
      </c>
      <c r="D68" s="4"/>
      <c r="E68" s="19"/>
      <c r="F68" s="19"/>
      <c r="G68" s="19"/>
      <c r="H68" s="19"/>
      <c r="I68" s="19"/>
      <c r="J68" s="19"/>
      <c r="K68" s="19"/>
      <c r="L68" s="19"/>
      <c r="M68" s="19"/>
      <c r="N68" s="19"/>
      <c r="P68" s="19"/>
      <c r="Q68" s="19"/>
      <c r="R68" s="19"/>
      <c r="S68" s="19"/>
      <c r="T68" s="19"/>
      <c r="U68" s="19"/>
      <c r="V68" s="19"/>
      <c r="W68" s="19"/>
      <c r="X68" s="19"/>
      <c r="Y68" s="19"/>
      <c r="Z68" s="19"/>
      <c r="AA68" s="19"/>
      <c r="AB68" s="19"/>
      <c r="AC68" s="19"/>
      <c r="AD68" s="19"/>
    </row>
    <row r="69" spans="1:30" ht="60" x14ac:dyDescent="0.25">
      <c r="A69" s="4" t="s">
        <v>521</v>
      </c>
      <c r="B69" s="4" t="s">
        <v>522</v>
      </c>
      <c r="C69" s="4" t="s">
        <v>523</v>
      </c>
      <c r="D69" s="4"/>
      <c r="E69" s="19"/>
      <c r="F69" s="19"/>
      <c r="G69" s="19"/>
      <c r="H69" s="19"/>
      <c r="I69" s="19"/>
      <c r="J69" s="19"/>
      <c r="K69" s="19"/>
      <c r="L69" s="19"/>
      <c r="M69" s="19"/>
      <c r="N69" s="19"/>
      <c r="P69" s="19"/>
      <c r="Q69" s="19"/>
      <c r="R69" s="19"/>
      <c r="S69" s="19"/>
      <c r="T69" s="19"/>
      <c r="U69" s="19"/>
      <c r="V69" s="19"/>
      <c r="W69" s="19"/>
      <c r="X69" s="19"/>
      <c r="Y69" s="19"/>
      <c r="Z69" s="19"/>
      <c r="AA69" s="19"/>
      <c r="AB69" s="19"/>
      <c r="AC69" s="19"/>
      <c r="AD69" s="19"/>
    </row>
    <row r="70" spans="1:30" ht="60" x14ac:dyDescent="0.25">
      <c r="A70" s="2" t="s">
        <v>521</v>
      </c>
      <c r="B70" s="2" t="s">
        <v>524</v>
      </c>
      <c r="C70" s="2" t="str">
        <f>B69</f>
        <v>pk_ns_pt_sd</v>
      </c>
      <c r="D70" s="2" t="s">
        <v>81</v>
      </c>
    </row>
    <row r="71" spans="1:30" ht="60" x14ac:dyDescent="0.25">
      <c r="A71" s="4" t="s">
        <v>521</v>
      </c>
      <c r="B71" s="4" t="s">
        <v>525</v>
      </c>
      <c r="C71" s="4" t="s">
        <v>526</v>
      </c>
      <c r="D71" s="4"/>
      <c r="E71" s="19"/>
      <c r="F71" s="19"/>
      <c r="G71" s="19"/>
      <c r="H71" s="19"/>
      <c r="I71" s="19"/>
      <c r="J71" s="19"/>
      <c r="K71" s="19"/>
      <c r="L71" s="19"/>
      <c r="M71" s="19"/>
      <c r="N71" s="19"/>
      <c r="P71" s="19"/>
      <c r="Q71" s="19"/>
      <c r="R71" s="19"/>
      <c r="S71" s="19"/>
      <c r="T71" s="19"/>
      <c r="U71" s="19"/>
      <c r="V71" s="19"/>
      <c r="W71" s="19"/>
      <c r="X71" s="19"/>
      <c r="Y71" s="19"/>
      <c r="Z71" s="19"/>
      <c r="AA71" s="19"/>
      <c r="AB71" s="19"/>
      <c r="AC71" s="19"/>
      <c r="AD71" s="19"/>
    </row>
    <row r="72" spans="1:30" ht="60" x14ac:dyDescent="0.25">
      <c r="A72" s="4" t="s">
        <v>521</v>
      </c>
      <c r="B72" s="4" t="s">
        <v>527</v>
      </c>
      <c r="C72" s="4" t="s">
        <v>528</v>
      </c>
      <c r="D72" s="4"/>
      <c r="E72" s="19"/>
      <c r="F72" s="19"/>
      <c r="G72" s="19"/>
      <c r="H72" s="19"/>
      <c r="I72" s="19"/>
      <c r="J72" s="19"/>
      <c r="K72" s="19"/>
      <c r="L72" s="19"/>
      <c r="M72" s="19"/>
      <c r="N72" s="19"/>
      <c r="P72" s="19"/>
      <c r="Q72" s="19"/>
      <c r="R72" s="19"/>
      <c r="S72" s="19"/>
      <c r="T72" s="19"/>
      <c r="U72" s="19"/>
      <c r="V72" s="19"/>
      <c r="W72" s="19"/>
      <c r="X72" s="19"/>
      <c r="Y72" s="19"/>
      <c r="Z72" s="19"/>
      <c r="AA72" s="19"/>
      <c r="AB72" s="19"/>
      <c r="AC72" s="19"/>
      <c r="AD72" s="19"/>
    </row>
    <row r="73" spans="1:30" x14ac:dyDescent="0.25">
      <c r="A73" s="2" t="s">
        <v>529</v>
      </c>
      <c r="B73" s="2" t="s">
        <v>530</v>
      </c>
      <c r="C73" s="2" t="s">
        <v>531</v>
      </c>
      <c r="D73" s="2" t="s">
        <v>81</v>
      </c>
    </row>
    <row r="74" spans="1:30" x14ac:dyDescent="0.25">
      <c r="A74" s="2" t="s">
        <v>529</v>
      </c>
      <c r="B74" s="2" t="s">
        <v>532</v>
      </c>
      <c r="C74" s="2" t="s">
        <v>530</v>
      </c>
      <c r="D74" s="2" t="s">
        <v>81</v>
      </c>
    </row>
    <row r="75" spans="1:30" x14ac:dyDescent="0.25">
      <c r="A75" s="2" t="s">
        <v>529</v>
      </c>
      <c r="B75" s="2" t="s">
        <v>533</v>
      </c>
      <c r="C75" s="2" t="s">
        <v>531</v>
      </c>
      <c r="D75" s="2" t="s">
        <v>81</v>
      </c>
    </row>
    <row r="76" spans="1:30" x14ac:dyDescent="0.25">
      <c r="A76" s="2" t="s">
        <v>529</v>
      </c>
      <c r="B76" s="2" t="s">
        <v>534</v>
      </c>
      <c r="C76" s="2" t="s">
        <v>531</v>
      </c>
      <c r="D76" s="2" t="s">
        <v>81</v>
      </c>
    </row>
    <row r="77" spans="1:30" x14ac:dyDescent="0.25">
      <c r="A77" s="2" t="s">
        <v>535</v>
      </c>
      <c r="B77" s="2" t="s">
        <v>536</v>
      </c>
      <c r="C77" s="2" t="s">
        <v>537</v>
      </c>
      <c r="D77" s="2" t="s">
        <v>81</v>
      </c>
      <c r="E77" s="8" t="s">
        <v>538</v>
      </c>
    </row>
    <row r="78" spans="1:30" x14ac:dyDescent="0.25">
      <c r="A78" s="2" t="s">
        <v>535</v>
      </c>
      <c r="B78" s="2" t="s">
        <v>539</v>
      </c>
      <c r="C78" s="2" t="s">
        <v>447</v>
      </c>
      <c r="D78" s="2" t="s">
        <v>81</v>
      </c>
    </row>
    <row r="79" spans="1:30" x14ac:dyDescent="0.25">
      <c r="A79" s="2" t="s">
        <v>535</v>
      </c>
      <c r="B79" s="2" t="s">
        <v>540</v>
      </c>
      <c r="C79" s="2" t="s">
        <v>447</v>
      </c>
      <c r="D79" s="2" t="s">
        <v>81</v>
      </c>
    </row>
    <row r="80" spans="1:30" x14ac:dyDescent="0.25">
      <c r="A80" s="2" t="s">
        <v>535</v>
      </c>
      <c r="B80" s="2" t="s">
        <v>541</v>
      </c>
      <c r="C80" s="2" t="s">
        <v>447</v>
      </c>
      <c r="D80" s="2" t="s">
        <v>81</v>
      </c>
    </row>
    <row r="81" spans="1:5" x14ac:dyDescent="0.25">
      <c r="A81" s="2" t="s">
        <v>542</v>
      </c>
      <c r="B81" s="2" t="s">
        <v>543</v>
      </c>
      <c r="C81" s="2" t="s">
        <v>544</v>
      </c>
      <c r="D81" s="2" t="s">
        <v>81</v>
      </c>
      <c r="E81" s="8" t="s">
        <v>545</v>
      </c>
    </row>
    <row r="82" spans="1:5" x14ac:dyDescent="0.25">
      <c r="A82" s="2" t="s">
        <v>542</v>
      </c>
      <c r="B82" s="2" t="s">
        <v>546</v>
      </c>
      <c r="C82" s="2" t="s">
        <v>447</v>
      </c>
      <c r="D82" s="2" t="s">
        <v>81</v>
      </c>
    </row>
    <row r="83" spans="1:5" x14ac:dyDescent="0.25">
      <c r="A83" s="2" t="s">
        <v>542</v>
      </c>
      <c r="B83" s="2" t="s">
        <v>547</v>
      </c>
      <c r="C83" s="2" t="s">
        <v>447</v>
      </c>
      <c r="D83" s="2" t="s">
        <v>81</v>
      </c>
    </row>
    <row r="84" spans="1:5" x14ac:dyDescent="0.25">
      <c r="A84" s="2" t="s">
        <v>542</v>
      </c>
      <c r="B84" s="2" t="s">
        <v>548</v>
      </c>
      <c r="C84" s="2" t="s">
        <v>447</v>
      </c>
      <c r="D84" s="2" t="s">
        <v>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pane xSplit="2" ySplit="1" topLeftCell="C2" activePane="bottomRight" state="frozen"/>
      <selection activeCell="F10" sqref="F10"/>
      <selection pane="topRight" activeCell="F10" sqref="F10"/>
      <selection pane="bottomLeft" activeCell="F10" sqref="F10"/>
      <selection pane="bottomRight"/>
    </sheetView>
  </sheetViews>
  <sheetFormatPr defaultRowHeight="15" x14ac:dyDescent="0.25"/>
  <cols>
    <col min="1" max="1" width="50.28515625" style="2" customWidth="1"/>
    <col min="2" max="2" width="13.42578125" style="2" bestFit="1" customWidth="1"/>
    <col min="3" max="3" width="76.28515625" style="2" customWidth="1"/>
    <col min="4" max="4" width="9.140625" style="2"/>
    <col min="5" max="5" width="12" style="8" bestFit="1" customWidth="1"/>
  </cols>
  <sheetData>
    <row r="1" spans="1:5" x14ac:dyDescent="0.25">
      <c r="A1" s="2" t="s">
        <v>366</v>
      </c>
      <c r="B1" s="2" t="s">
        <v>367</v>
      </c>
      <c r="C1" s="2" t="s">
        <v>368</v>
      </c>
      <c r="D1" s="2" t="s">
        <v>369</v>
      </c>
      <c r="E1" s="8" t="s">
        <v>370</v>
      </c>
    </row>
    <row r="2" spans="1:5" x14ac:dyDescent="0.25">
      <c r="B2" s="2" t="s">
        <v>371</v>
      </c>
      <c r="C2" s="2" t="s">
        <v>549</v>
      </c>
      <c r="D2" s="2" t="s">
        <v>81</v>
      </c>
    </row>
    <row r="3" spans="1:5" x14ac:dyDescent="0.25">
      <c r="A3" s="2" t="s">
        <v>373</v>
      </c>
      <c r="B3" s="2" t="s">
        <v>374</v>
      </c>
      <c r="C3" s="2" t="s">
        <v>549</v>
      </c>
      <c r="D3" s="2" t="s">
        <v>81</v>
      </c>
    </row>
    <row r="4" spans="1:5" x14ac:dyDescent="0.25">
      <c r="A4" s="2" t="s">
        <v>375</v>
      </c>
      <c r="B4" s="2" t="s">
        <v>376</v>
      </c>
      <c r="C4" s="2" t="s">
        <v>549</v>
      </c>
      <c r="D4" s="2" t="s">
        <v>81</v>
      </c>
    </row>
    <row r="5" spans="1:5" x14ac:dyDescent="0.25">
      <c r="A5" s="2" t="s">
        <v>377</v>
      </c>
      <c r="B5" s="2" t="s">
        <v>378</v>
      </c>
      <c r="C5" s="2" t="s">
        <v>549</v>
      </c>
      <c r="D5" s="2" t="s">
        <v>81</v>
      </c>
    </row>
    <row r="6" spans="1:5" x14ac:dyDescent="0.25">
      <c r="A6" s="2" t="s">
        <v>379</v>
      </c>
      <c r="B6" s="2" t="s">
        <v>380</v>
      </c>
      <c r="C6" s="2" t="s">
        <v>381</v>
      </c>
      <c r="D6" s="2" t="s">
        <v>81</v>
      </c>
    </row>
    <row r="7" spans="1:5" ht="30" x14ac:dyDescent="0.25">
      <c r="A7" s="2" t="s">
        <v>382</v>
      </c>
      <c r="B7" s="2" t="s">
        <v>383</v>
      </c>
      <c r="C7" s="2" t="s">
        <v>384</v>
      </c>
      <c r="D7" s="2" t="s">
        <v>81</v>
      </c>
    </row>
    <row r="8" spans="1:5" ht="30" x14ac:dyDescent="0.25">
      <c r="A8" s="2" t="s">
        <v>385</v>
      </c>
      <c r="B8" s="2" t="s">
        <v>386</v>
      </c>
      <c r="C8" s="2" t="s">
        <v>387</v>
      </c>
      <c r="D8" s="2" t="s">
        <v>81</v>
      </c>
    </row>
    <row r="9" spans="1:5" ht="30" x14ac:dyDescent="0.25">
      <c r="A9" s="2" t="s">
        <v>388</v>
      </c>
      <c r="B9" s="2" t="s">
        <v>389</v>
      </c>
      <c r="C9" s="2" t="s">
        <v>390</v>
      </c>
      <c r="D9" s="2" t="s">
        <v>81</v>
      </c>
    </row>
    <row r="10" spans="1:5" ht="30" x14ac:dyDescent="0.25">
      <c r="A10" s="2" t="s">
        <v>391</v>
      </c>
      <c r="B10" s="2" t="s">
        <v>392</v>
      </c>
      <c r="C10" s="2" t="s">
        <v>393</v>
      </c>
      <c r="D10" s="2" t="s">
        <v>81</v>
      </c>
    </row>
    <row r="11" spans="1:5" x14ac:dyDescent="0.25">
      <c r="A11" s="2" t="s">
        <v>394</v>
      </c>
      <c r="B11" s="2" t="s">
        <v>395</v>
      </c>
      <c r="C11" s="2" t="s">
        <v>550</v>
      </c>
      <c r="D11" s="2" t="s">
        <v>81</v>
      </c>
    </row>
    <row r="12" spans="1:5" ht="30" x14ac:dyDescent="0.25">
      <c r="A12" s="2" t="s">
        <v>397</v>
      </c>
      <c r="B12" s="2" t="s">
        <v>398</v>
      </c>
      <c r="C12" s="2" t="s">
        <v>551</v>
      </c>
      <c r="D12" s="2" t="s">
        <v>81</v>
      </c>
    </row>
    <row r="13" spans="1:5" x14ac:dyDescent="0.25">
      <c r="A13" s="2" t="s">
        <v>401</v>
      </c>
      <c r="B13" s="2" t="s">
        <v>402</v>
      </c>
      <c r="C13" s="2" t="s">
        <v>552</v>
      </c>
      <c r="D13" s="2" t="s">
        <v>81</v>
      </c>
    </row>
    <row r="14" spans="1:5" x14ac:dyDescent="0.25">
      <c r="A14" s="2" t="s">
        <v>404</v>
      </c>
      <c r="B14" s="2" t="s">
        <v>405</v>
      </c>
      <c r="C14" s="2" t="s">
        <v>553</v>
      </c>
      <c r="D14" s="2" t="s">
        <v>81</v>
      </c>
    </row>
    <row r="15" spans="1:5" x14ac:dyDescent="0.25">
      <c r="A15" s="2" t="s">
        <v>407</v>
      </c>
      <c r="B15" s="2" t="s">
        <v>408</v>
      </c>
      <c r="C15" s="2" t="s">
        <v>554</v>
      </c>
      <c r="D15" s="2" t="s">
        <v>81</v>
      </c>
    </row>
    <row r="16" spans="1:5" x14ac:dyDescent="0.25">
      <c r="A16" s="2" t="s">
        <v>407</v>
      </c>
      <c r="B16" s="2" t="s">
        <v>410</v>
      </c>
      <c r="C16" s="2" t="s">
        <v>447</v>
      </c>
      <c r="D16" s="2" t="s">
        <v>81</v>
      </c>
    </row>
    <row r="17" spans="1:5" x14ac:dyDescent="0.25">
      <c r="A17" s="2" t="s">
        <v>407</v>
      </c>
      <c r="B17" s="2" t="s">
        <v>412</v>
      </c>
      <c r="C17" s="2" t="s">
        <v>555</v>
      </c>
      <c r="D17" s="2" t="s">
        <v>81</v>
      </c>
    </row>
    <row r="18" spans="1:5" x14ac:dyDescent="0.25">
      <c r="A18" s="2" t="s">
        <v>407</v>
      </c>
      <c r="B18" s="2" t="s">
        <v>414</v>
      </c>
      <c r="C18" s="2" t="s">
        <v>556</v>
      </c>
      <c r="D18" s="2" t="s">
        <v>81</v>
      </c>
    </row>
    <row r="19" spans="1:5" x14ac:dyDescent="0.25">
      <c r="A19" s="2" t="s">
        <v>416</v>
      </c>
      <c r="B19" s="2" t="s">
        <v>417</v>
      </c>
      <c r="C19" s="2" t="s">
        <v>418</v>
      </c>
      <c r="D19" s="2" t="s">
        <v>81</v>
      </c>
    </row>
    <row r="20" spans="1:5" x14ac:dyDescent="0.25">
      <c r="A20" s="2" t="s">
        <v>419</v>
      </c>
      <c r="B20" s="2" t="s">
        <v>420</v>
      </c>
      <c r="C20" s="2" t="s">
        <v>421</v>
      </c>
      <c r="D20" s="2" t="s">
        <v>81</v>
      </c>
    </row>
    <row r="21" spans="1:5" x14ac:dyDescent="0.25">
      <c r="A21" s="2" t="s">
        <v>138</v>
      </c>
      <c r="B21" s="2" t="s">
        <v>422</v>
      </c>
      <c r="C21" s="2" t="s">
        <v>423</v>
      </c>
      <c r="D21" s="2" t="s">
        <v>81</v>
      </c>
    </row>
    <row r="22" spans="1:5" x14ac:dyDescent="0.25">
      <c r="A22" s="2" t="s">
        <v>424</v>
      </c>
      <c r="B22" s="2" t="s">
        <v>425</v>
      </c>
      <c r="C22" s="2" t="s">
        <v>447</v>
      </c>
      <c r="D22" s="2" t="s">
        <v>81</v>
      </c>
      <c r="E22" s="8" t="s">
        <v>557</v>
      </c>
    </row>
    <row r="23" spans="1:5" x14ac:dyDescent="0.25">
      <c r="A23" s="2" t="s">
        <v>427</v>
      </c>
      <c r="B23" s="2" t="s">
        <v>428</v>
      </c>
      <c r="C23" s="2" t="s">
        <v>429</v>
      </c>
      <c r="D23" s="2" t="s">
        <v>81</v>
      </c>
      <c r="E23" s="8" t="s">
        <v>430</v>
      </c>
    </row>
    <row r="24" spans="1:5" x14ac:dyDescent="0.25">
      <c r="A24" s="2" t="s">
        <v>431</v>
      </c>
      <c r="B24" s="2" t="s">
        <v>432</v>
      </c>
      <c r="C24" s="4" t="s">
        <v>127</v>
      </c>
      <c r="D24" s="2" t="s">
        <v>81</v>
      </c>
      <c r="E24" s="8" t="s">
        <v>558</v>
      </c>
    </row>
    <row r="25" spans="1:5" x14ac:dyDescent="0.25">
      <c r="A25" s="2" t="s">
        <v>434</v>
      </c>
      <c r="B25" s="2" t="s">
        <v>435</v>
      </c>
      <c r="C25" s="2" t="s">
        <v>436</v>
      </c>
      <c r="D25" s="2" t="s">
        <v>81</v>
      </c>
    </row>
    <row r="26" spans="1:5" x14ac:dyDescent="0.25">
      <c r="A26" s="2" t="s">
        <v>434</v>
      </c>
      <c r="B26" s="2" t="s">
        <v>437</v>
      </c>
      <c r="C26" s="2" t="s">
        <v>435</v>
      </c>
      <c r="D26" s="2" t="s">
        <v>81</v>
      </c>
    </row>
    <row r="27" spans="1:5" x14ac:dyDescent="0.25">
      <c r="A27" s="2" t="s">
        <v>434</v>
      </c>
      <c r="B27" s="2" t="s">
        <v>438</v>
      </c>
      <c r="C27" s="2" t="s">
        <v>439</v>
      </c>
      <c r="D27" s="2" t="s">
        <v>81</v>
      </c>
    </row>
    <row r="28" spans="1:5" x14ac:dyDescent="0.25">
      <c r="A28" s="2" t="s">
        <v>434</v>
      </c>
      <c r="B28" s="2" t="s">
        <v>440</v>
      </c>
      <c r="C28" s="2" t="s">
        <v>441</v>
      </c>
      <c r="D28" s="2" t="s">
        <v>81</v>
      </c>
    </row>
    <row r="29" spans="1:5" x14ac:dyDescent="0.25">
      <c r="A29" s="2" t="s">
        <v>442</v>
      </c>
      <c r="B29" s="2" t="s">
        <v>443</v>
      </c>
      <c r="C29" s="2" t="s">
        <v>559</v>
      </c>
      <c r="D29" s="2" t="s">
        <v>81</v>
      </c>
      <c r="E29" s="19" t="s">
        <v>560</v>
      </c>
    </row>
    <row r="30" spans="1:5" x14ac:dyDescent="0.25">
      <c r="A30" s="2" t="s">
        <v>442</v>
      </c>
      <c r="B30" s="2" t="s">
        <v>446</v>
      </c>
      <c r="C30" s="2" t="s">
        <v>447</v>
      </c>
      <c r="D30" s="2" t="s">
        <v>81</v>
      </c>
    </row>
    <row r="31" spans="1:5" x14ac:dyDescent="0.25">
      <c r="A31" s="2" t="s">
        <v>442</v>
      </c>
      <c r="B31" s="2" t="s">
        <v>448</v>
      </c>
      <c r="C31" s="2" t="s">
        <v>447</v>
      </c>
      <c r="D31" s="2" t="s">
        <v>81</v>
      </c>
      <c r="E31" s="8" t="s">
        <v>561</v>
      </c>
    </row>
    <row r="32" spans="1:5" x14ac:dyDescent="0.25">
      <c r="A32" s="2" t="s">
        <v>442</v>
      </c>
      <c r="B32" s="2" t="s">
        <v>449</v>
      </c>
      <c r="C32" s="2" t="s">
        <v>447</v>
      </c>
      <c r="D32" s="2" t="s">
        <v>81</v>
      </c>
      <c r="E32" s="8" t="s">
        <v>561</v>
      </c>
    </row>
    <row r="33" spans="1:5" x14ac:dyDescent="0.25">
      <c r="A33" s="2" t="s">
        <v>450</v>
      </c>
      <c r="B33" s="2" t="s">
        <v>451</v>
      </c>
      <c r="C33" s="2" t="s">
        <v>562</v>
      </c>
      <c r="D33" s="2" t="s">
        <v>81</v>
      </c>
      <c r="E33" s="8" t="s">
        <v>563</v>
      </c>
    </row>
    <row r="34" spans="1:5" x14ac:dyDescent="0.25">
      <c r="A34" s="2" t="s">
        <v>450</v>
      </c>
      <c r="B34" s="2" t="s">
        <v>454</v>
      </c>
      <c r="C34" s="2" t="s">
        <v>447</v>
      </c>
      <c r="D34" s="2" t="s">
        <v>81</v>
      </c>
    </row>
    <row r="35" spans="1:5" x14ac:dyDescent="0.25">
      <c r="A35" s="2" t="s">
        <v>450</v>
      </c>
      <c r="B35" s="2" t="s">
        <v>455</v>
      </c>
      <c r="C35" s="2" t="s">
        <v>447</v>
      </c>
      <c r="D35" s="2" t="s">
        <v>81</v>
      </c>
      <c r="E35" s="8" t="s">
        <v>564</v>
      </c>
    </row>
    <row r="36" spans="1:5" x14ac:dyDescent="0.25">
      <c r="A36" s="2" t="s">
        <v>450</v>
      </c>
      <c r="B36" s="2" t="s">
        <v>456</v>
      </c>
      <c r="C36" s="2" t="s">
        <v>447</v>
      </c>
      <c r="D36" s="2" t="s">
        <v>81</v>
      </c>
      <c r="E36" s="8" t="s">
        <v>565</v>
      </c>
    </row>
    <row r="37" spans="1:5" x14ac:dyDescent="0.25">
      <c r="A37" s="2" t="s">
        <v>457</v>
      </c>
      <c r="B37" s="2" t="s">
        <v>458</v>
      </c>
      <c r="C37" s="2" t="s">
        <v>459</v>
      </c>
      <c r="D37" s="2" t="s">
        <v>81</v>
      </c>
    </row>
    <row r="38" spans="1:5" x14ac:dyDescent="0.25">
      <c r="A38" s="2" t="s">
        <v>457</v>
      </c>
      <c r="B38" s="2" t="s">
        <v>460</v>
      </c>
      <c r="C38" s="2" t="s">
        <v>461</v>
      </c>
      <c r="D38" s="2" t="s">
        <v>81</v>
      </c>
    </row>
    <row r="39" spans="1:5" x14ac:dyDescent="0.25">
      <c r="A39" s="2" t="s">
        <v>457</v>
      </c>
      <c r="B39" s="2" t="s">
        <v>462</v>
      </c>
      <c r="C39" s="2" t="s">
        <v>463</v>
      </c>
      <c r="D39" s="2" t="s">
        <v>81</v>
      </c>
    </row>
    <row r="40" spans="1:5" x14ac:dyDescent="0.25">
      <c r="A40" s="2" t="s">
        <v>457</v>
      </c>
      <c r="B40" s="2" t="s">
        <v>464</v>
      </c>
      <c r="C40" s="2" t="s">
        <v>465</v>
      </c>
      <c r="D40" s="2" t="s">
        <v>81</v>
      </c>
    </row>
    <row r="41" spans="1:5" x14ac:dyDescent="0.25">
      <c r="A41" s="2" t="s">
        <v>466</v>
      </c>
      <c r="B41" s="2" t="s">
        <v>467</v>
      </c>
      <c r="C41" s="2" t="s">
        <v>468</v>
      </c>
      <c r="D41" s="2" t="s">
        <v>81</v>
      </c>
    </row>
    <row r="42" spans="1:5" x14ac:dyDescent="0.25">
      <c r="A42" s="2" t="s">
        <v>466</v>
      </c>
      <c r="B42" s="2" t="s">
        <v>469</v>
      </c>
      <c r="C42" s="2" t="s">
        <v>398</v>
      </c>
      <c r="D42" s="2" t="s">
        <v>81</v>
      </c>
    </row>
    <row r="43" spans="1:5" x14ac:dyDescent="0.25">
      <c r="A43" s="2" t="s">
        <v>466</v>
      </c>
      <c r="B43" s="2" t="s">
        <v>470</v>
      </c>
      <c r="C43" s="2" t="s">
        <v>402</v>
      </c>
      <c r="D43" s="2" t="s">
        <v>81</v>
      </c>
    </row>
    <row r="44" spans="1:5" x14ac:dyDescent="0.25">
      <c r="A44" s="2" t="s">
        <v>466</v>
      </c>
      <c r="B44" s="2" t="s">
        <v>471</v>
      </c>
      <c r="C44" s="2" t="s">
        <v>405</v>
      </c>
      <c r="D44" s="2" t="s">
        <v>81</v>
      </c>
    </row>
    <row r="45" spans="1:5" x14ac:dyDescent="0.25">
      <c r="A45" s="2" t="s">
        <v>472</v>
      </c>
      <c r="B45" s="2" t="s">
        <v>473</v>
      </c>
      <c r="C45" s="2" t="s">
        <v>474</v>
      </c>
      <c r="D45" s="2" t="s">
        <v>81</v>
      </c>
    </row>
    <row r="46" spans="1:5" x14ac:dyDescent="0.25">
      <c r="A46" s="2" t="s">
        <v>472</v>
      </c>
      <c r="B46" s="2" t="s">
        <v>475</v>
      </c>
      <c r="C46" s="2" t="s">
        <v>476</v>
      </c>
      <c r="D46" s="2" t="s">
        <v>81</v>
      </c>
    </row>
    <row r="47" spans="1:5" x14ac:dyDescent="0.25">
      <c r="A47" s="2" t="s">
        <v>472</v>
      </c>
      <c r="B47" s="2" t="s">
        <v>477</v>
      </c>
      <c r="C47" s="2" t="s">
        <v>478</v>
      </c>
      <c r="D47" s="2" t="s">
        <v>81</v>
      </c>
    </row>
    <row r="48" spans="1:5" x14ac:dyDescent="0.25">
      <c r="A48" s="2" t="s">
        <v>472</v>
      </c>
      <c r="B48" s="2" t="s">
        <v>479</v>
      </c>
      <c r="C48" s="2" t="s">
        <v>480</v>
      </c>
      <c r="D48" s="2" t="s">
        <v>81</v>
      </c>
    </row>
    <row r="49" spans="1:5" ht="30" x14ac:dyDescent="0.25">
      <c r="A49" s="4" t="s">
        <v>481</v>
      </c>
      <c r="B49" s="4" t="s">
        <v>482</v>
      </c>
      <c r="C49" s="4" t="s">
        <v>483</v>
      </c>
      <c r="D49" s="4"/>
      <c r="E49" s="19"/>
    </row>
    <row r="50" spans="1:5" ht="30" x14ac:dyDescent="0.25">
      <c r="A50" s="2" t="s">
        <v>481</v>
      </c>
      <c r="B50" s="2" t="s">
        <v>484</v>
      </c>
      <c r="C50" s="2" t="str">
        <f>B49</f>
        <v>pk_pt_mu</v>
      </c>
      <c r="D50" s="2" t="s">
        <v>81</v>
      </c>
    </row>
    <row r="51" spans="1:5" ht="30" x14ac:dyDescent="0.25">
      <c r="A51" s="4" t="s">
        <v>481</v>
      </c>
      <c r="B51" s="4" t="s">
        <v>485</v>
      </c>
      <c r="C51" s="4" t="s">
        <v>486</v>
      </c>
      <c r="D51" s="4"/>
      <c r="E51" s="19"/>
    </row>
    <row r="52" spans="1:5" ht="30" x14ac:dyDescent="0.25">
      <c r="A52" s="4" t="s">
        <v>481</v>
      </c>
      <c r="B52" s="4" t="s">
        <v>487</v>
      </c>
      <c r="C52" s="4" t="s">
        <v>488</v>
      </c>
      <c r="D52" s="4"/>
      <c r="E52" s="19"/>
    </row>
    <row r="53" spans="1:5" ht="45" x14ac:dyDescent="0.25">
      <c r="A53" s="4" t="s">
        <v>489</v>
      </c>
      <c r="B53" s="4" t="s">
        <v>490</v>
      </c>
      <c r="C53" s="4" t="s">
        <v>491</v>
      </c>
      <c r="D53" s="4"/>
      <c r="E53" s="19"/>
    </row>
    <row r="54" spans="1:5" ht="45" x14ac:dyDescent="0.25">
      <c r="A54" s="2" t="s">
        <v>489</v>
      </c>
      <c r="B54" s="2" t="s">
        <v>492</v>
      </c>
      <c r="C54" s="2" t="str">
        <f>B53</f>
        <v>pk_s_pt_mu</v>
      </c>
      <c r="D54" s="2" t="s">
        <v>81</v>
      </c>
    </row>
    <row r="55" spans="1:5" ht="45" x14ac:dyDescent="0.25">
      <c r="A55" s="4" t="s">
        <v>489</v>
      </c>
      <c r="B55" s="4" t="s">
        <v>493</v>
      </c>
      <c r="C55" s="4" t="s">
        <v>494</v>
      </c>
      <c r="D55" s="4"/>
      <c r="E55" s="19"/>
    </row>
    <row r="56" spans="1:5" ht="45" x14ac:dyDescent="0.25">
      <c r="A56" s="4" t="s">
        <v>489</v>
      </c>
      <c r="B56" s="4" t="s">
        <v>495</v>
      </c>
      <c r="C56" s="4" t="s">
        <v>496</v>
      </c>
      <c r="D56" s="4"/>
      <c r="E56" s="19"/>
    </row>
    <row r="57" spans="1:5" ht="45" x14ac:dyDescent="0.25">
      <c r="A57" s="4" t="s">
        <v>497</v>
      </c>
      <c r="B57" s="4" t="s">
        <v>498</v>
      </c>
      <c r="C57" s="4" t="s">
        <v>499</v>
      </c>
      <c r="D57" s="4"/>
      <c r="E57" s="19"/>
    </row>
    <row r="58" spans="1:5" ht="45" x14ac:dyDescent="0.25">
      <c r="A58" s="2" t="s">
        <v>497</v>
      </c>
      <c r="B58" s="2" t="s">
        <v>500</v>
      </c>
      <c r="C58" s="2" t="str">
        <f>B57</f>
        <v>pk_ns_pt_mu</v>
      </c>
      <c r="D58" s="2" t="s">
        <v>81</v>
      </c>
    </row>
    <row r="59" spans="1:5" ht="45" x14ac:dyDescent="0.25">
      <c r="A59" s="4" t="s">
        <v>497</v>
      </c>
      <c r="B59" s="4" t="s">
        <v>501</v>
      </c>
      <c r="C59" s="4" t="s">
        <v>502</v>
      </c>
      <c r="D59" s="4"/>
      <c r="E59" s="19"/>
    </row>
    <row r="60" spans="1:5" ht="45" x14ac:dyDescent="0.25">
      <c r="A60" s="4" t="s">
        <v>497</v>
      </c>
      <c r="B60" s="4" t="s">
        <v>503</v>
      </c>
      <c r="C60" s="4" t="s">
        <v>504</v>
      </c>
      <c r="D60" s="4"/>
      <c r="E60" s="19"/>
    </row>
    <row r="61" spans="1:5" ht="30" x14ac:dyDescent="0.25">
      <c r="A61" s="4" t="s">
        <v>505</v>
      </c>
      <c r="B61" s="4" t="s">
        <v>506</v>
      </c>
      <c r="C61" s="4" t="s">
        <v>507</v>
      </c>
      <c r="D61" s="4"/>
      <c r="E61" s="19"/>
    </row>
    <row r="62" spans="1:5" ht="30" x14ac:dyDescent="0.25">
      <c r="A62" s="2" t="s">
        <v>505</v>
      </c>
      <c r="B62" s="2" t="s">
        <v>508</v>
      </c>
      <c r="C62" s="2" t="str">
        <f>B61</f>
        <v>pk_pt_sd</v>
      </c>
      <c r="D62" s="2" t="s">
        <v>81</v>
      </c>
    </row>
    <row r="63" spans="1:5" ht="30" x14ac:dyDescent="0.25">
      <c r="A63" s="4" t="s">
        <v>505</v>
      </c>
      <c r="B63" s="4" t="s">
        <v>509</v>
      </c>
      <c r="C63" s="4" t="s">
        <v>510</v>
      </c>
      <c r="D63" s="4"/>
      <c r="E63" s="19"/>
    </row>
    <row r="64" spans="1:5" ht="30" x14ac:dyDescent="0.25">
      <c r="A64" s="4" t="s">
        <v>505</v>
      </c>
      <c r="B64" s="4" t="s">
        <v>511</v>
      </c>
      <c r="C64" s="4" t="s">
        <v>512</v>
      </c>
      <c r="D64" s="4"/>
      <c r="E64" s="19"/>
    </row>
    <row r="65" spans="1:5" ht="45" x14ac:dyDescent="0.25">
      <c r="A65" s="4" t="s">
        <v>513</v>
      </c>
      <c r="B65" s="4" t="s">
        <v>514</v>
      </c>
      <c r="C65" s="4" t="s">
        <v>515</v>
      </c>
      <c r="D65" s="4"/>
      <c r="E65" s="19"/>
    </row>
    <row r="66" spans="1:5" ht="45" x14ac:dyDescent="0.25">
      <c r="A66" s="2" t="s">
        <v>513</v>
      </c>
      <c r="B66" s="2" t="s">
        <v>516</v>
      </c>
      <c r="C66" s="2" t="str">
        <f>B65</f>
        <v>pk_s_pt_sd</v>
      </c>
      <c r="D66" s="2" t="s">
        <v>81</v>
      </c>
    </row>
    <row r="67" spans="1:5" ht="45" x14ac:dyDescent="0.25">
      <c r="A67" s="4" t="s">
        <v>513</v>
      </c>
      <c r="B67" s="4" t="s">
        <v>517</v>
      </c>
      <c r="C67" s="4" t="s">
        <v>518</v>
      </c>
      <c r="D67" s="4"/>
      <c r="E67" s="19"/>
    </row>
    <row r="68" spans="1:5" ht="45" x14ac:dyDescent="0.25">
      <c r="A68" s="4" t="s">
        <v>513</v>
      </c>
      <c r="B68" s="4" t="s">
        <v>519</v>
      </c>
      <c r="C68" s="4" t="s">
        <v>520</v>
      </c>
      <c r="D68" s="4"/>
      <c r="E68" s="19"/>
    </row>
    <row r="69" spans="1:5" ht="60" x14ac:dyDescent="0.25">
      <c r="A69" s="4" t="s">
        <v>521</v>
      </c>
      <c r="B69" s="4" t="s">
        <v>522</v>
      </c>
      <c r="C69" s="4" t="s">
        <v>523</v>
      </c>
      <c r="D69" s="4"/>
      <c r="E69" s="19"/>
    </row>
    <row r="70" spans="1:5" ht="60" x14ac:dyDescent="0.25">
      <c r="A70" s="2" t="s">
        <v>521</v>
      </c>
      <c r="B70" s="2" t="s">
        <v>524</v>
      </c>
      <c r="C70" s="2" t="str">
        <f>B69</f>
        <v>pk_ns_pt_sd</v>
      </c>
      <c r="D70" s="2" t="s">
        <v>81</v>
      </c>
    </row>
    <row r="71" spans="1:5" ht="60" x14ac:dyDescent="0.25">
      <c r="A71" s="4" t="s">
        <v>521</v>
      </c>
      <c r="B71" s="4" t="s">
        <v>525</v>
      </c>
      <c r="C71" s="4" t="s">
        <v>526</v>
      </c>
      <c r="D71" s="4"/>
      <c r="E71" s="19"/>
    </row>
    <row r="72" spans="1:5" ht="60" x14ac:dyDescent="0.25">
      <c r="A72" s="4" t="s">
        <v>521</v>
      </c>
      <c r="B72" s="4" t="s">
        <v>527</v>
      </c>
      <c r="C72" s="4" t="s">
        <v>528</v>
      </c>
      <c r="D72" s="4"/>
      <c r="E72" s="19"/>
    </row>
    <row r="73" spans="1:5" x14ac:dyDescent="0.25">
      <c r="A73" s="2" t="s">
        <v>529</v>
      </c>
      <c r="B73" s="2" t="s">
        <v>530</v>
      </c>
      <c r="C73" s="2" t="s">
        <v>531</v>
      </c>
      <c r="D73" s="2" t="s">
        <v>81</v>
      </c>
    </row>
    <row r="74" spans="1:5" x14ac:dyDescent="0.25">
      <c r="A74" s="2" t="s">
        <v>529</v>
      </c>
      <c r="B74" s="2" t="s">
        <v>532</v>
      </c>
      <c r="C74" s="2" t="s">
        <v>530</v>
      </c>
      <c r="D74" s="2" t="s">
        <v>81</v>
      </c>
    </row>
    <row r="75" spans="1:5" x14ac:dyDescent="0.25">
      <c r="A75" s="2" t="s">
        <v>529</v>
      </c>
      <c r="B75" s="2" t="s">
        <v>533</v>
      </c>
      <c r="C75" s="2" t="s">
        <v>531</v>
      </c>
      <c r="D75" s="2" t="s">
        <v>81</v>
      </c>
    </row>
    <row r="76" spans="1:5" x14ac:dyDescent="0.25">
      <c r="A76" s="2" t="s">
        <v>529</v>
      </c>
      <c r="B76" s="2" t="s">
        <v>534</v>
      </c>
      <c r="C76" s="2" t="s">
        <v>531</v>
      </c>
      <c r="D76" s="2" t="s">
        <v>81</v>
      </c>
    </row>
    <row r="77" spans="1:5" x14ac:dyDescent="0.25">
      <c r="A77" s="2" t="s">
        <v>535</v>
      </c>
      <c r="B77" s="2" t="s">
        <v>536</v>
      </c>
      <c r="C77" s="2" t="s">
        <v>566</v>
      </c>
      <c r="D77" s="2" t="s">
        <v>81</v>
      </c>
      <c r="E77" s="8" t="s">
        <v>567</v>
      </c>
    </row>
    <row r="78" spans="1:5" x14ac:dyDescent="0.25">
      <c r="A78" s="2" t="s">
        <v>535</v>
      </c>
      <c r="B78" s="2" t="s">
        <v>539</v>
      </c>
      <c r="C78" s="2" t="s">
        <v>447</v>
      </c>
      <c r="D78" s="2" t="s">
        <v>81</v>
      </c>
    </row>
    <row r="79" spans="1:5" x14ac:dyDescent="0.25">
      <c r="A79" s="2" t="s">
        <v>535</v>
      </c>
      <c r="B79" s="2" t="s">
        <v>540</v>
      </c>
      <c r="C79" s="2" t="s">
        <v>536</v>
      </c>
      <c r="D79" s="2" t="s">
        <v>81</v>
      </c>
    </row>
    <row r="80" spans="1:5" x14ac:dyDescent="0.25">
      <c r="A80" s="2" t="s">
        <v>535</v>
      </c>
      <c r="B80" s="2" t="s">
        <v>541</v>
      </c>
      <c r="C80" s="2" t="s">
        <v>536</v>
      </c>
      <c r="D80" s="2" t="s">
        <v>81</v>
      </c>
    </row>
    <row r="81" spans="1:5" x14ac:dyDescent="0.25">
      <c r="A81" s="2" t="s">
        <v>542</v>
      </c>
      <c r="B81" s="2" t="s">
        <v>543</v>
      </c>
      <c r="C81" s="2" t="s">
        <v>544</v>
      </c>
      <c r="D81" s="2" t="s">
        <v>81</v>
      </c>
      <c r="E81" s="8" t="s">
        <v>568</v>
      </c>
    </row>
    <row r="82" spans="1:5" x14ac:dyDescent="0.25">
      <c r="A82" s="2" t="s">
        <v>542</v>
      </c>
      <c r="B82" s="2" t="s">
        <v>546</v>
      </c>
      <c r="C82" s="2" t="s">
        <v>447</v>
      </c>
      <c r="D82" s="2" t="s">
        <v>81</v>
      </c>
    </row>
    <row r="83" spans="1:5" x14ac:dyDescent="0.25">
      <c r="A83" s="2" t="s">
        <v>542</v>
      </c>
      <c r="B83" s="2" t="s">
        <v>547</v>
      </c>
      <c r="C83" s="2" t="s">
        <v>569</v>
      </c>
      <c r="D83" s="2" t="s">
        <v>81</v>
      </c>
      <c r="E83" s="8" t="s">
        <v>570</v>
      </c>
    </row>
    <row r="84" spans="1:5" x14ac:dyDescent="0.25">
      <c r="A84" s="2" t="s">
        <v>542</v>
      </c>
      <c r="B84" s="2" t="s">
        <v>548</v>
      </c>
      <c r="C84" s="2" t="s">
        <v>571</v>
      </c>
      <c r="D84" s="2" t="s">
        <v>81</v>
      </c>
      <c r="E84" s="8" t="s">
        <v>570</v>
      </c>
    </row>
    <row r="87" spans="1:5" x14ac:dyDescent="0.25">
      <c r="C87" s="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5" zoomScaleNormal="85" workbookViewId="0">
      <pane xSplit="2" ySplit="2" topLeftCell="C3" activePane="bottomRight" state="frozen"/>
      <selection pane="topRight" activeCell="B1" sqref="B1"/>
      <selection pane="bottomLeft" activeCell="A2" sqref="A2"/>
      <selection pane="bottomRight"/>
    </sheetView>
  </sheetViews>
  <sheetFormatPr defaultRowHeight="15" x14ac:dyDescent="0.25"/>
  <cols>
    <col min="1" max="1" width="13.140625" bestFit="1" customWidth="1"/>
    <col min="2" max="2" width="26.140625" style="1" customWidth="1"/>
    <col min="3" max="3" width="28.7109375" style="1" customWidth="1"/>
    <col min="4" max="4" width="15.85546875" style="1" bestFit="1" customWidth="1"/>
    <col min="5" max="5" width="44.42578125" style="1" customWidth="1"/>
    <col min="6" max="6" width="46" style="1" customWidth="1"/>
    <col min="7" max="7" width="32.28515625" style="1" customWidth="1"/>
    <col min="8" max="8" width="33.28515625" customWidth="1"/>
  </cols>
  <sheetData>
    <row r="1" spans="1:7" s="52" customFormat="1" x14ac:dyDescent="0.25">
      <c r="A1" s="63" t="s">
        <v>717</v>
      </c>
      <c r="B1" s="1"/>
      <c r="C1" s="1"/>
      <c r="D1" s="1"/>
      <c r="E1" s="1"/>
      <c r="F1" s="1"/>
      <c r="G1" s="1"/>
    </row>
    <row r="2" spans="1:7" s="38" customFormat="1" x14ac:dyDescent="0.25">
      <c r="A2" s="50" t="s">
        <v>650</v>
      </c>
      <c r="B2" s="7" t="s">
        <v>651</v>
      </c>
      <c r="C2" s="7" t="s">
        <v>652</v>
      </c>
      <c r="D2" s="7" t="s">
        <v>653</v>
      </c>
      <c r="E2" s="7" t="s">
        <v>97</v>
      </c>
      <c r="F2" s="7" t="s">
        <v>654</v>
      </c>
      <c r="G2" s="7" t="s">
        <v>655</v>
      </c>
    </row>
    <row r="3" spans="1:7" s="38" customFormat="1" ht="30" x14ac:dyDescent="0.25">
      <c r="A3" s="255" t="s">
        <v>656</v>
      </c>
      <c r="B3" s="39" t="s">
        <v>657</v>
      </c>
      <c r="C3" s="37" t="s">
        <v>658</v>
      </c>
      <c r="D3" s="39"/>
      <c r="E3" s="39"/>
      <c r="F3" s="39"/>
      <c r="G3" s="39"/>
    </row>
    <row r="4" spans="1:7" s="38" customFormat="1" ht="30" x14ac:dyDescent="0.25">
      <c r="A4" s="255"/>
      <c r="B4" s="39" t="s">
        <v>659</v>
      </c>
      <c r="C4" s="39" t="s">
        <v>660</v>
      </c>
      <c r="D4" s="39" t="s">
        <v>661</v>
      </c>
      <c r="E4" s="39" t="s">
        <v>662</v>
      </c>
      <c r="F4" s="51" t="s">
        <v>718</v>
      </c>
      <c r="G4" s="39" t="s">
        <v>106</v>
      </c>
    </row>
    <row r="5" spans="1:7" s="38" customFormat="1" ht="30" x14ac:dyDescent="0.25">
      <c r="A5" s="255"/>
      <c r="B5" s="39" t="s">
        <v>663</v>
      </c>
      <c r="C5" s="39" t="s">
        <v>660</v>
      </c>
      <c r="D5" s="39" t="s">
        <v>664</v>
      </c>
      <c r="E5" s="39" t="s">
        <v>665</v>
      </c>
      <c r="F5" s="51" t="s">
        <v>720</v>
      </c>
      <c r="G5" s="39" t="s">
        <v>106</v>
      </c>
    </row>
    <row r="6" spans="1:7" s="38" customFormat="1" ht="30" x14ac:dyDescent="0.25">
      <c r="A6" s="255"/>
      <c r="B6" s="39" t="s">
        <v>666</v>
      </c>
      <c r="C6" s="39" t="s">
        <v>660</v>
      </c>
      <c r="D6" s="252" t="s">
        <v>667</v>
      </c>
      <c r="E6" s="252" t="s">
        <v>668</v>
      </c>
      <c r="F6" s="51" t="s">
        <v>721</v>
      </c>
      <c r="G6" s="39" t="s">
        <v>106</v>
      </c>
    </row>
    <row r="7" spans="1:7" s="38" customFormat="1" x14ac:dyDescent="0.25">
      <c r="A7" s="255"/>
      <c r="B7" s="39" t="s">
        <v>669</v>
      </c>
      <c r="C7" s="38" t="s">
        <v>670</v>
      </c>
      <c r="D7" s="252"/>
      <c r="E7" s="252"/>
      <c r="F7" s="51" t="s">
        <v>671</v>
      </c>
      <c r="G7" s="39" t="s">
        <v>106</v>
      </c>
    </row>
    <row r="8" spans="1:7" s="38" customFormat="1" x14ac:dyDescent="0.25">
      <c r="A8" s="255"/>
      <c r="B8" s="39" t="s">
        <v>672</v>
      </c>
      <c r="C8" s="38" t="s">
        <v>670</v>
      </c>
      <c r="D8" s="252"/>
      <c r="E8" s="252"/>
      <c r="F8" s="51" t="s">
        <v>673</v>
      </c>
      <c r="G8" s="39" t="s">
        <v>106</v>
      </c>
    </row>
    <row r="9" spans="1:7" s="38" customFormat="1" ht="30" x14ac:dyDescent="0.25">
      <c r="A9" s="255"/>
      <c r="B9" s="39" t="s">
        <v>674</v>
      </c>
      <c r="C9" s="39" t="s">
        <v>675</v>
      </c>
      <c r="D9" s="39" t="s">
        <v>676</v>
      </c>
      <c r="E9" s="39" t="s">
        <v>677</v>
      </c>
      <c r="F9" s="51" t="s">
        <v>723</v>
      </c>
      <c r="G9" s="39" t="s">
        <v>106</v>
      </c>
    </row>
    <row r="10" spans="1:7" s="38" customFormat="1" ht="30" x14ac:dyDescent="0.25">
      <c r="A10" s="255"/>
      <c r="B10" s="39" t="s">
        <v>678</v>
      </c>
      <c r="C10" s="39" t="s">
        <v>679</v>
      </c>
      <c r="D10" s="39" t="s">
        <v>680</v>
      </c>
      <c r="E10" s="39" t="s">
        <v>681</v>
      </c>
      <c r="F10" s="51" t="s">
        <v>722</v>
      </c>
      <c r="G10" s="39" t="s">
        <v>106</v>
      </c>
    </row>
    <row r="11" spans="1:7" s="38" customFormat="1" ht="30" customHeight="1" x14ac:dyDescent="0.25">
      <c r="A11" s="255" t="s">
        <v>400</v>
      </c>
      <c r="B11" s="39" t="s">
        <v>682</v>
      </c>
      <c r="C11" s="39" t="s">
        <v>660</v>
      </c>
      <c r="D11" s="39" t="s">
        <v>683</v>
      </c>
      <c r="E11" s="39" t="s">
        <v>684</v>
      </c>
      <c r="F11" s="39" t="s">
        <v>685</v>
      </c>
      <c r="G11" s="38" t="s">
        <v>106</v>
      </c>
    </row>
    <row r="12" spans="1:7" s="38" customFormat="1" ht="30" customHeight="1" x14ac:dyDescent="0.25">
      <c r="A12" s="255"/>
      <c r="B12" s="39" t="s">
        <v>686</v>
      </c>
      <c r="C12" s="39" t="s">
        <v>660</v>
      </c>
      <c r="D12" s="39" t="s">
        <v>687</v>
      </c>
      <c r="E12" s="39" t="s">
        <v>688</v>
      </c>
      <c r="F12" s="39" t="s">
        <v>689</v>
      </c>
      <c r="G12" s="38" t="s">
        <v>106</v>
      </c>
    </row>
    <row r="13" spans="1:7" s="38" customFormat="1" ht="30" x14ac:dyDescent="0.25">
      <c r="A13" s="255"/>
      <c r="B13" s="39" t="s">
        <v>690</v>
      </c>
      <c r="C13" s="39" t="s">
        <v>691</v>
      </c>
      <c r="D13" s="37" t="s">
        <v>692</v>
      </c>
      <c r="E13" s="39"/>
      <c r="F13" s="39"/>
      <c r="G13" s="39"/>
    </row>
    <row r="14" spans="1:7" s="38" customFormat="1" ht="30" x14ac:dyDescent="0.25">
      <c r="A14" s="255"/>
      <c r="B14" s="39" t="s">
        <v>693</v>
      </c>
      <c r="C14" s="39" t="s">
        <v>660</v>
      </c>
      <c r="D14" s="39" t="s">
        <v>694</v>
      </c>
      <c r="E14" s="39" t="s">
        <v>695</v>
      </c>
      <c r="F14" s="39" t="s">
        <v>696</v>
      </c>
      <c r="G14" s="177" t="s">
        <v>106</v>
      </c>
    </row>
    <row r="15" spans="1:7" s="38" customFormat="1" x14ac:dyDescent="0.25">
      <c r="A15" s="255" t="s">
        <v>697</v>
      </c>
      <c r="B15" s="39" t="s">
        <v>698</v>
      </c>
      <c r="C15" s="39" t="s">
        <v>660</v>
      </c>
      <c r="D15" s="39" t="s">
        <v>699</v>
      </c>
      <c r="E15" s="39" t="s">
        <v>700</v>
      </c>
      <c r="F15" s="39" t="s">
        <v>719</v>
      </c>
      <c r="G15" s="38" t="s">
        <v>106</v>
      </c>
    </row>
    <row r="16" spans="1:7" s="38" customFormat="1" ht="47.25" customHeight="1" x14ac:dyDescent="0.25">
      <c r="A16" s="275"/>
      <c r="B16" s="39" t="s">
        <v>701</v>
      </c>
      <c r="C16" s="39" t="s">
        <v>660</v>
      </c>
      <c r="D16" s="39" t="s">
        <v>702</v>
      </c>
      <c r="E16" s="10" t="s">
        <v>703</v>
      </c>
      <c r="F16" s="248" t="s">
        <v>704</v>
      </c>
      <c r="G16" s="252"/>
    </row>
    <row r="17" spans="1:10" s="38" customFormat="1" ht="33" customHeight="1" x14ac:dyDescent="0.25">
      <c r="A17" s="275"/>
      <c r="B17" s="39" t="s">
        <v>705</v>
      </c>
      <c r="C17" s="39" t="s">
        <v>660</v>
      </c>
      <c r="D17" s="39" t="s">
        <v>706</v>
      </c>
      <c r="E17" s="39" t="s">
        <v>707</v>
      </c>
      <c r="F17" s="248" t="s">
        <v>708</v>
      </c>
      <c r="G17" s="252"/>
    </row>
    <row r="18" spans="1:10" s="38" customFormat="1" ht="51" customHeight="1" x14ac:dyDescent="0.25">
      <c r="A18" s="275"/>
      <c r="B18" s="39" t="s">
        <v>709</v>
      </c>
      <c r="C18" s="39" t="s">
        <v>660</v>
      </c>
      <c r="D18" s="39" t="s">
        <v>710</v>
      </c>
      <c r="E18" s="39" t="s">
        <v>711</v>
      </c>
      <c r="F18" s="274" t="s">
        <v>920</v>
      </c>
      <c r="G18" s="252" t="s">
        <v>712</v>
      </c>
      <c r="J18" s="53"/>
    </row>
    <row r="19" spans="1:10" s="38" customFormat="1" ht="51" customHeight="1" x14ac:dyDescent="0.25">
      <c r="A19" s="275"/>
      <c r="B19" s="39" t="s">
        <v>713</v>
      </c>
      <c r="C19" s="39" t="s">
        <v>660</v>
      </c>
      <c r="D19" s="39" t="s">
        <v>714</v>
      </c>
      <c r="E19" s="39" t="s">
        <v>711</v>
      </c>
      <c r="F19" s="274"/>
      <c r="G19" s="252"/>
    </row>
    <row r="20" spans="1:10" x14ac:dyDescent="0.25">
      <c r="A20" s="275"/>
      <c r="B20" s="1" t="s">
        <v>715</v>
      </c>
      <c r="C20" s="54" t="s">
        <v>716</v>
      </c>
      <c r="J20" s="55"/>
    </row>
  </sheetData>
  <mergeCells count="9">
    <mergeCell ref="F16:G16"/>
    <mergeCell ref="F17:G17"/>
    <mergeCell ref="F18:F19"/>
    <mergeCell ref="G18:G19"/>
    <mergeCell ref="A3:A10"/>
    <mergeCell ref="D6:D8"/>
    <mergeCell ref="E6:E8"/>
    <mergeCell ref="A11:A14"/>
    <mergeCell ref="A15:A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3" max="3" width="140.85546875" customWidth="1"/>
  </cols>
  <sheetData>
    <row r="1" spans="1:3" ht="15.75" x14ac:dyDescent="0.25">
      <c r="A1" s="36" t="s">
        <v>595</v>
      </c>
    </row>
    <row r="2" spans="1:3" ht="15.75" x14ac:dyDescent="0.25">
      <c r="A2" s="36" t="s">
        <v>596</v>
      </c>
    </row>
    <row r="3" spans="1:3" ht="15.75" x14ac:dyDescent="0.25">
      <c r="A3" s="36" t="s">
        <v>597</v>
      </c>
    </row>
    <row r="4" spans="1:3" ht="15.75" x14ac:dyDescent="0.25">
      <c r="A4" s="36" t="s">
        <v>598</v>
      </c>
    </row>
    <row r="5" spans="1:3" ht="15.75" x14ac:dyDescent="0.25">
      <c r="A5" s="36" t="s">
        <v>599</v>
      </c>
    </row>
    <row r="8" spans="1:3" x14ac:dyDescent="0.25">
      <c r="C8" s="63" t="s">
        <v>1017</v>
      </c>
    </row>
    <row r="9" spans="1:3" ht="47.25" x14ac:dyDescent="0.25">
      <c r="C9" s="70" t="s">
        <v>1018</v>
      </c>
    </row>
    <row r="10" spans="1:3" ht="30" x14ac:dyDescent="0.25">
      <c r="C10" s="1" t="s">
        <v>1019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workbookViewId="0"/>
  </sheetViews>
  <sheetFormatPr defaultRowHeight="15" x14ac:dyDescent="0.25"/>
  <cols>
    <col min="1" max="1" width="9.140625" style="190"/>
    <col min="2" max="10" width="9.140625" style="186"/>
    <col min="11" max="11" width="52" style="185" customWidth="1"/>
    <col min="12" max="12" width="34.140625" style="185" customWidth="1"/>
    <col min="13" max="13" width="12.28515625" style="186" bestFit="1" customWidth="1"/>
    <col min="14" max="14" width="9.140625" style="186"/>
    <col min="15" max="15" width="27.42578125" style="186" customWidth="1"/>
    <col min="16" max="16" width="34.140625" style="186" customWidth="1"/>
    <col min="17" max="17" width="70.5703125" style="186" customWidth="1"/>
    <col min="18" max="18" width="4.7109375" style="186" customWidth="1"/>
    <col min="19" max="19" width="69" style="186" customWidth="1"/>
    <col min="20" max="16384" width="9.140625" style="186"/>
  </cols>
  <sheetData>
    <row r="1" spans="1:19" ht="30" x14ac:dyDescent="0.25">
      <c r="A1" s="190" t="s">
        <v>1121</v>
      </c>
      <c r="K1" s="191" t="s">
        <v>1143</v>
      </c>
      <c r="L1" s="192" t="s">
        <v>1144</v>
      </c>
      <c r="M1" s="193" t="s">
        <v>1145</v>
      </c>
      <c r="O1" s="221" t="s">
        <v>1193</v>
      </c>
      <c r="P1" s="194" t="s">
        <v>1144</v>
      </c>
      <c r="Q1" s="195" t="s">
        <v>885</v>
      </c>
      <c r="S1" s="73" t="s">
        <v>1159</v>
      </c>
    </row>
    <row r="2" spans="1:19" ht="30" x14ac:dyDescent="0.25">
      <c r="A2" s="190" t="s">
        <v>1123</v>
      </c>
      <c r="K2" s="196" t="s">
        <v>1124</v>
      </c>
      <c r="L2" s="13" t="s">
        <v>127</v>
      </c>
      <c r="M2" s="197" t="s">
        <v>81</v>
      </c>
      <c r="O2" s="196" t="s">
        <v>1146</v>
      </c>
      <c r="P2" s="14" t="s">
        <v>240</v>
      </c>
      <c r="Q2" s="197" t="s">
        <v>81</v>
      </c>
      <c r="S2" s="73" t="s">
        <v>1160</v>
      </c>
    </row>
    <row r="3" spans="1:19" x14ac:dyDescent="0.25">
      <c r="A3" s="190" t="s">
        <v>1122</v>
      </c>
      <c r="K3" s="198" t="s">
        <v>1125</v>
      </c>
      <c r="L3" s="199" t="s">
        <v>127</v>
      </c>
      <c r="M3" s="200" t="s">
        <v>81</v>
      </c>
      <c r="O3" s="198" t="s">
        <v>1148</v>
      </c>
      <c r="P3" s="171"/>
      <c r="Q3" s="200"/>
      <c r="S3" s="208" t="s">
        <v>1163</v>
      </c>
    </row>
    <row r="4" spans="1:19" ht="45" x14ac:dyDescent="0.25">
      <c r="A4" s="190" t="s">
        <v>1120</v>
      </c>
      <c r="K4" s="198" t="s">
        <v>1126</v>
      </c>
      <c r="L4" s="201" t="s">
        <v>127</v>
      </c>
      <c r="M4" s="200" t="s">
        <v>81</v>
      </c>
      <c r="O4" s="198" t="s">
        <v>1149</v>
      </c>
      <c r="P4" s="202" t="s">
        <v>127</v>
      </c>
      <c r="Q4" s="200" t="s">
        <v>127</v>
      </c>
      <c r="S4" s="208" t="s">
        <v>1162</v>
      </c>
    </row>
    <row r="5" spans="1:19" ht="75" x14ac:dyDescent="0.25">
      <c r="A5" s="190" t="s">
        <v>1118</v>
      </c>
      <c r="K5" s="198" t="s">
        <v>1166</v>
      </c>
      <c r="L5" s="206" t="s">
        <v>1167</v>
      </c>
      <c r="M5" s="200" t="s">
        <v>81</v>
      </c>
      <c r="O5" s="198" t="s">
        <v>1150</v>
      </c>
      <c r="P5" s="206" t="s">
        <v>1153</v>
      </c>
      <c r="Q5" s="207" t="s">
        <v>1154</v>
      </c>
      <c r="S5" s="208" t="s">
        <v>1164</v>
      </c>
    </row>
    <row r="6" spans="1:19" ht="90" x14ac:dyDescent="0.25">
      <c r="A6" s="190" t="s">
        <v>1119</v>
      </c>
      <c r="K6" s="198"/>
      <c r="L6" s="199"/>
      <c r="M6" s="200"/>
      <c r="O6" s="198" t="s">
        <v>1151</v>
      </c>
      <c r="P6" s="206" t="s">
        <v>1153</v>
      </c>
      <c r="Q6" s="207" t="s">
        <v>1165</v>
      </c>
      <c r="S6" s="73"/>
    </row>
    <row r="7" spans="1:19" ht="60" x14ac:dyDescent="0.25">
      <c r="K7" s="198" t="s">
        <v>1168</v>
      </c>
      <c r="L7" s="209" t="s">
        <v>1170</v>
      </c>
      <c r="M7" s="200" t="s">
        <v>81</v>
      </c>
      <c r="O7" s="204" t="s">
        <v>1147</v>
      </c>
      <c r="P7" s="18" t="s">
        <v>240</v>
      </c>
      <c r="Q7" s="203" t="s">
        <v>81</v>
      </c>
      <c r="S7" s="73"/>
    </row>
    <row r="8" spans="1:19" x14ac:dyDescent="0.25">
      <c r="K8" s="198" t="s">
        <v>1127</v>
      </c>
      <c r="L8" s="199" t="s">
        <v>127</v>
      </c>
      <c r="M8" s="200" t="s">
        <v>127</v>
      </c>
      <c r="O8" s="185"/>
    </row>
    <row r="9" spans="1:19" x14ac:dyDescent="0.25">
      <c r="K9" s="198" t="s">
        <v>1128</v>
      </c>
      <c r="L9" s="199" t="s">
        <v>127</v>
      </c>
      <c r="M9" s="200" t="s">
        <v>127</v>
      </c>
      <c r="O9" s="185"/>
    </row>
    <row r="10" spans="1:19" ht="30" x14ac:dyDescent="0.25">
      <c r="K10" s="198" t="s">
        <v>1155</v>
      </c>
      <c r="L10" s="201" t="s">
        <v>1156</v>
      </c>
      <c r="M10" s="200"/>
      <c r="O10" s="73" t="s">
        <v>1152</v>
      </c>
    </row>
    <row r="11" spans="1:19" x14ac:dyDescent="0.25">
      <c r="K11" s="198" t="s">
        <v>1129</v>
      </c>
      <c r="L11" s="199"/>
      <c r="M11" s="200"/>
      <c r="O11" s="185"/>
    </row>
    <row r="12" spans="1:19" x14ac:dyDescent="0.25">
      <c r="K12" s="198" t="s">
        <v>1130</v>
      </c>
      <c r="L12" s="199" t="s">
        <v>81</v>
      </c>
      <c r="M12" s="200" t="s">
        <v>127</v>
      </c>
    </row>
    <row r="13" spans="1:19" x14ac:dyDescent="0.25">
      <c r="K13" s="198" t="s">
        <v>1131</v>
      </c>
      <c r="L13" s="199" t="s">
        <v>1157</v>
      </c>
      <c r="M13" s="200" t="s">
        <v>81</v>
      </c>
    </row>
    <row r="14" spans="1:19" x14ac:dyDescent="0.25">
      <c r="K14" s="198"/>
      <c r="L14" s="199"/>
      <c r="M14" s="200"/>
    </row>
    <row r="15" spans="1:19" x14ac:dyDescent="0.25">
      <c r="K15" s="198" t="s">
        <v>1132</v>
      </c>
      <c r="L15" s="199"/>
      <c r="M15" s="200"/>
    </row>
    <row r="16" spans="1:19" ht="105" x14ac:dyDescent="0.25">
      <c r="K16" s="198" t="s">
        <v>1169</v>
      </c>
      <c r="L16" s="199" t="s">
        <v>127</v>
      </c>
      <c r="M16" s="200" t="s">
        <v>127</v>
      </c>
    </row>
    <row r="17" spans="11:15" x14ac:dyDescent="0.25">
      <c r="K17" s="198" t="s">
        <v>1133</v>
      </c>
      <c r="L17" s="199" t="s">
        <v>127</v>
      </c>
      <c r="M17" s="200" t="s">
        <v>81</v>
      </c>
    </row>
    <row r="18" spans="11:15" x14ac:dyDescent="0.25">
      <c r="K18" s="198"/>
      <c r="L18" s="199"/>
      <c r="M18" s="200"/>
    </row>
    <row r="19" spans="11:15" x14ac:dyDescent="0.25">
      <c r="K19" s="198" t="s">
        <v>1134</v>
      </c>
      <c r="L19" s="199"/>
      <c r="M19" s="200"/>
    </row>
    <row r="20" spans="11:15" ht="45" x14ac:dyDescent="0.25">
      <c r="K20" s="198" t="s">
        <v>1171</v>
      </c>
      <c r="L20" s="199" t="s">
        <v>127</v>
      </c>
      <c r="M20" s="200" t="s">
        <v>127</v>
      </c>
      <c r="O20" s="73"/>
    </row>
    <row r="21" spans="11:15" x14ac:dyDescent="0.25">
      <c r="K21" s="198" t="s">
        <v>1135</v>
      </c>
      <c r="L21" s="199" t="s">
        <v>127</v>
      </c>
      <c r="M21" s="200" t="s">
        <v>81</v>
      </c>
      <c r="O21" s="73"/>
    </row>
    <row r="22" spans="11:15" ht="16.5" x14ac:dyDescent="0.25">
      <c r="K22" s="198"/>
      <c r="L22" s="199"/>
      <c r="M22" s="200"/>
      <c r="O22" s="205"/>
    </row>
    <row r="23" spans="11:15" x14ac:dyDescent="0.25">
      <c r="K23" s="198" t="s">
        <v>1136</v>
      </c>
      <c r="L23" s="199"/>
      <c r="M23" s="200"/>
    </row>
    <row r="24" spans="11:15" ht="60" x14ac:dyDescent="0.25">
      <c r="K24" s="198" t="s">
        <v>1172</v>
      </c>
      <c r="L24" s="199" t="s">
        <v>81</v>
      </c>
      <c r="M24" s="200" t="s">
        <v>81</v>
      </c>
    </row>
    <row r="25" spans="11:15" x14ac:dyDescent="0.25">
      <c r="K25" s="198" t="s">
        <v>1137</v>
      </c>
      <c r="L25" s="199" t="s">
        <v>127</v>
      </c>
      <c r="M25" s="200" t="s">
        <v>81</v>
      </c>
    </row>
    <row r="26" spans="11:15" x14ac:dyDescent="0.25">
      <c r="K26" s="198"/>
      <c r="L26" s="199"/>
      <c r="M26" s="200"/>
    </row>
    <row r="27" spans="11:15" x14ac:dyDescent="0.25">
      <c r="K27" s="198" t="s">
        <v>1138</v>
      </c>
      <c r="L27" s="199"/>
      <c r="M27" s="200"/>
    </row>
    <row r="28" spans="11:15" ht="30" x14ac:dyDescent="0.25">
      <c r="K28" s="198" t="s">
        <v>1161</v>
      </c>
      <c r="L28" s="199" t="s">
        <v>81</v>
      </c>
      <c r="M28" s="200" t="s">
        <v>81</v>
      </c>
    </row>
    <row r="29" spans="11:15" x14ac:dyDescent="0.25">
      <c r="K29" s="198" t="s">
        <v>1139</v>
      </c>
      <c r="L29" s="199" t="s">
        <v>1157</v>
      </c>
      <c r="M29" s="200" t="s">
        <v>81</v>
      </c>
    </row>
    <row r="30" spans="11:15" x14ac:dyDescent="0.25">
      <c r="K30" s="198"/>
      <c r="L30" s="199"/>
      <c r="M30" s="200"/>
    </row>
    <row r="31" spans="11:15" ht="30" x14ac:dyDescent="0.25">
      <c r="K31" s="198" t="s">
        <v>1140</v>
      </c>
      <c r="L31" s="199"/>
      <c r="M31" s="200"/>
    </row>
    <row r="32" spans="11:15" x14ac:dyDescent="0.25">
      <c r="K32" s="198" t="s">
        <v>1141</v>
      </c>
      <c r="L32" s="199" t="s">
        <v>127</v>
      </c>
      <c r="M32" s="200" t="s">
        <v>127</v>
      </c>
    </row>
    <row r="33" spans="11:13" x14ac:dyDescent="0.25">
      <c r="K33" s="204" t="s">
        <v>1142</v>
      </c>
      <c r="L33" s="16" t="s">
        <v>127</v>
      </c>
      <c r="M33" s="203" t="s">
        <v>127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cols>
    <col min="1" max="1" width="164.85546875" style="1" customWidth="1"/>
  </cols>
  <sheetData>
    <row r="1" spans="1:1" x14ac:dyDescent="0.25">
      <c r="A1" s="210" t="s">
        <v>1173</v>
      </c>
    </row>
    <row r="3" spans="1:1" s="187" customFormat="1" ht="30" x14ac:dyDescent="0.25">
      <c r="A3" s="1" t="s">
        <v>1177</v>
      </c>
    </row>
    <row r="4" spans="1:1" s="187" customFormat="1" x14ac:dyDescent="0.25">
      <c r="A4" s="1" t="s">
        <v>1178</v>
      </c>
    </row>
    <row r="5" spans="1:1" x14ac:dyDescent="0.25">
      <c r="A5" s="1" t="s">
        <v>1175</v>
      </c>
    </row>
    <row r="6" spans="1:1" s="187" customFormat="1" x14ac:dyDescent="0.25">
      <c r="A6" s="1" t="s">
        <v>1179</v>
      </c>
    </row>
    <row r="8" spans="1:1" x14ac:dyDescent="0.25">
      <c r="A8" s="210" t="s">
        <v>1174</v>
      </c>
    </row>
    <row r="10" spans="1:1" s="187" customFormat="1" ht="45" x14ac:dyDescent="0.25">
      <c r="A10" s="211" t="s">
        <v>1183</v>
      </c>
    </row>
    <row r="11" spans="1:1" s="187" customFormat="1" x14ac:dyDescent="0.25">
      <c r="A11" s="1" t="s">
        <v>1180</v>
      </c>
    </row>
    <row r="12" spans="1:1" x14ac:dyDescent="0.25">
      <c r="A12" s="1" t="s">
        <v>1181</v>
      </c>
    </row>
    <row r="13" spans="1:1" x14ac:dyDescent="0.25">
      <c r="A13" s="1" t="s">
        <v>1176</v>
      </c>
    </row>
    <row r="14" spans="1:1" s="187" customFormat="1" ht="60" x14ac:dyDescent="0.25">
      <c r="A14" s="1" t="s">
        <v>1182</v>
      </c>
    </row>
    <row r="16" spans="1:1" x14ac:dyDescent="0.25">
      <c r="A16" s="212" t="s">
        <v>1189</v>
      </c>
    </row>
    <row r="17" spans="1:1" x14ac:dyDescent="0.25">
      <c r="A17" s="213"/>
    </row>
    <row r="18" spans="1:1" x14ac:dyDescent="0.25">
      <c r="A18" s="214" t="s">
        <v>1184</v>
      </c>
    </row>
    <row r="19" spans="1:1" x14ac:dyDescent="0.25">
      <c r="A19" s="215" t="s">
        <v>1185</v>
      </c>
    </row>
    <row r="20" spans="1:1" x14ac:dyDescent="0.25">
      <c r="A20" s="216" t="s">
        <v>1186</v>
      </c>
    </row>
    <row r="21" spans="1:1" x14ac:dyDescent="0.25">
      <c r="A21" s="216" t="s">
        <v>1187</v>
      </c>
    </row>
    <row r="22" spans="1:1" x14ac:dyDescent="0.25">
      <c r="A22" s="220" t="s">
        <v>1188</v>
      </c>
    </row>
    <row r="23" spans="1:1" x14ac:dyDescent="0.25">
      <c r="A23" s="218"/>
    </row>
    <row r="24" spans="1:1" ht="45" x14ac:dyDescent="0.25">
      <c r="A24" s="217" t="s">
        <v>1191</v>
      </c>
    </row>
    <row r="25" spans="1:1" x14ac:dyDescent="0.25">
      <c r="A25" s="219"/>
    </row>
    <row r="26" spans="1:1" x14ac:dyDescent="0.25">
      <c r="A26" s="219" t="s">
        <v>1190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heetViews>
  <sheetFormatPr defaultRowHeight="15" x14ac:dyDescent="0.25"/>
  <cols>
    <col min="1" max="10" width="9.140625" style="189"/>
    <col min="11" max="11" width="36.5703125" style="188" customWidth="1"/>
    <col min="12" max="12" width="24.7109375" style="189" bestFit="1" customWidth="1"/>
    <col min="13" max="13" width="12.42578125" style="189" bestFit="1" customWidth="1"/>
    <col min="14" max="14" width="9.140625" style="189"/>
    <col min="15" max="15" width="33.85546875" style="189" customWidth="1"/>
    <col min="16" max="16" width="24.7109375" style="189" bestFit="1" customWidth="1"/>
    <col min="17" max="17" width="7.42578125" style="189" bestFit="1" customWidth="1"/>
    <col min="18" max="16384" width="9.140625" style="189"/>
  </cols>
  <sheetData>
    <row r="1" spans="1:17" x14ac:dyDescent="0.25">
      <c r="A1" s="190" t="s">
        <v>1121</v>
      </c>
      <c r="K1" s="191" t="s">
        <v>1143</v>
      </c>
      <c r="L1" s="192" t="s">
        <v>1144</v>
      </c>
      <c r="M1" s="193" t="s">
        <v>1145</v>
      </c>
      <c r="O1" s="221" t="s">
        <v>1193</v>
      </c>
      <c r="P1" s="194" t="s">
        <v>1144</v>
      </c>
      <c r="Q1" s="195" t="s">
        <v>885</v>
      </c>
    </row>
    <row r="2" spans="1:17" x14ac:dyDescent="0.25">
      <c r="A2" s="190" t="s">
        <v>1123</v>
      </c>
      <c r="K2" s="196" t="s">
        <v>1195</v>
      </c>
      <c r="L2" s="13"/>
      <c r="M2" s="197"/>
      <c r="O2" s="224" t="s">
        <v>1194</v>
      </c>
      <c r="P2" s="14"/>
      <c r="Q2" s="197"/>
    </row>
    <row r="3" spans="1:17" ht="30" x14ac:dyDescent="0.25">
      <c r="A3" s="190" t="s">
        <v>1122</v>
      </c>
      <c r="K3" s="198" t="s">
        <v>1196</v>
      </c>
      <c r="L3" s="171"/>
      <c r="M3" s="200"/>
      <c r="O3" s="222" t="s">
        <v>1146</v>
      </c>
      <c r="P3" s="171" t="s">
        <v>240</v>
      </c>
      <c r="Q3" s="200" t="s">
        <v>81</v>
      </c>
    </row>
    <row r="4" spans="1:17" x14ac:dyDescent="0.25">
      <c r="A4" s="190" t="s">
        <v>1120</v>
      </c>
      <c r="K4" s="198" t="s">
        <v>1197</v>
      </c>
      <c r="L4" s="171"/>
      <c r="M4" s="200"/>
      <c r="O4" s="222" t="s">
        <v>1148</v>
      </c>
      <c r="P4" s="171"/>
      <c r="Q4" s="200"/>
    </row>
    <row r="5" spans="1:17" ht="30" x14ac:dyDescent="0.25">
      <c r="A5" s="190" t="s">
        <v>1192</v>
      </c>
      <c r="K5" s="198" t="s">
        <v>1201</v>
      </c>
      <c r="L5" s="171"/>
      <c r="M5" s="200"/>
      <c r="O5" s="222" t="s">
        <v>1149</v>
      </c>
      <c r="P5" s="171"/>
      <c r="Q5" s="200"/>
    </row>
    <row r="6" spans="1:17" x14ac:dyDescent="0.25">
      <c r="A6" s="190" t="s">
        <v>1119</v>
      </c>
      <c r="K6" s="198" t="s">
        <v>1198</v>
      </c>
      <c r="L6" s="171"/>
      <c r="M6" s="200"/>
      <c r="O6" s="222" t="s">
        <v>1225</v>
      </c>
      <c r="P6" s="171"/>
      <c r="Q6" s="200"/>
    </row>
    <row r="7" spans="1:17" x14ac:dyDescent="0.25">
      <c r="K7" s="225" t="s">
        <v>1224</v>
      </c>
      <c r="L7" s="171" t="s">
        <v>25</v>
      </c>
      <c r="M7" s="200"/>
      <c r="O7" s="222"/>
      <c r="P7" s="171"/>
      <c r="Q7" s="200"/>
    </row>
    <row r="8" spans="1:17" x14ac:dyDescent="0.25">
      <c r="K8" s="198" t="s">
        <v>1199</v>
      </c>
      <c r="L8" s="171"/>
      <c r="M8" s="200"/>
      <c r="O8" s="223" t="s">
        <v>1147</v>
      </c>
      <c r="P8" s="18" t="s">
        <v>240</v>
      </c>
      <c r="Q8" s="203" t="s">
        <v>81</v>
      </c>
    </row>
    <row r="9" spans="1:17" ht="30" x14ac:dyDescent="0.25">
      <c r="K9" s="198" t="s">
        <v>1200</v>
      </c>
      <c r="L9" s="171"/>
      <c r="M9" s="200"/>
    </row>
    <row r="10" spans="1:17" x14ac:dyDescent="0.25">
      <c r="K10" s="198"/>
      <c r="L10" s="171"/>
      <c r="M10" s="200"/>
      <c r="O10" s="78" t="s">
        <v>1226</v>
      </c>
    </row>
    <row r="11" spans="1:17" ht="30" x14ac:dyDescent="0.25">
      <c r="K11" s="198" t="s">
        <v>1223</v>
      </c>
      <c r="L11" s="171"/>
      <c r="M11" s="200"/>
      <c r="O11" s="78" t="s">
        <v>1227</v>
      </c>
    </row>
    <row r="12" spans="1:17" x14ac:dyDescent="0.25">
      <c r="K12" s="198" t="s">
        <v>1202</v>
      </c>
      <c r="L12" s="171"/>
      <c r="M12" s="200"/>
    </row>
    <row r="13" spans="1:17" x14ac:dyDescent="0.25">
      <c r="K13" s="198" t="s">
        <v>1203</v>
      </c>
      <c r="L13" s="171"/>
      <c r="M13" s="200"/>
    </row>
    <row r="14" spans="1:17" x14ac:dyDescent="0.25">
      <c r="K14" s="198"/>
      <c r="L14" s="171"/>
      <c r="M14" s="200"/>
    </row>
    <row r="15" spans="1:17" x14ac:dyDescent="0.25">
      <c r="K15" s="198" t="s">
        <v>1204</v>
      </c>
      <c r="L15" s="171"/>
      <c r="M15" s="200"/>
    </row>
    <row r="16" spans="1:17" x14ac:dyDescent="0.25">
      <c r="K16" s="198" t="s">
        <v>1205</v>
      </c>
      <c r="L16" s="171"/>
      <c r="M16" s="200"/>
    </row>
    <row r="17" spans="11:13" x14ac:dyDescent="0.25">
      <c r="K17" s="198" t="s">
        <v>1206</v>
      </c>
      <c r="L17" s="171"/>
      <c r="M17" s="200"/>
    </row>
    <row r="18" spans="11:13" x14ac:dyDescent="0.25">
      <c r="K18" s="198"/>
      <c r="L18" s="171"/>
      <c r="M18" s="200"/>
    </row>
    <row r="19" spans="11:13" x14ac:dyDescent="0.25">
      <c r="K19" s="198" t="s">
        <v>1207</v>
      </c>
      <c r="L19" s="171"/>
      <c r="M19" s="200"/>
    </row>
    <row r="20" spans="11:13" x14ac:dyDescent="0.25">
      <c r="K20" s="198" t="s">
        <v>1208</v>
      </c>
      <c r="L20" s="171"/>
      <c r="M20" s="200"/>
    </row>
    <row r="21" spans="11:13" ht="30" x14ac:dyDescent="0.25">
      <c r="K21" s="198" t="s">
        <v>1209</v>
      </c>
      <c r="L21" s="171"/>
      <c r="M21" s="200"/>
    </row>
    <row r="22" spans="11:13" x14ac:dyDescent="0.25">
      <c r="K22" s="198"/>
      <c r="L22" s="171"/>
      <c r="M22" s="200"/>
    </row>
    <row r="23" spans="11:13" x14ac:dyDescent="0.25">
      <c r="K23" s="198" t="s">
        <v>1210</v>
      </c>
      <c r="L23" s="171"/>
      <c r="M23" s="200"/>
    </row>
    <row r="24" spans="11:13" x14ac:dyDescent="0.25">
      <c r="K24" s="198" t="s">
        <v>1127</v>
      </c>
      <c r="L24" s="171"/>
      <c r="M24" s="200"/>
    </row>
    <row r="25" spans="11:13" x14ac:dyDescent="0.25">
      <c r="K25" s="198" t="s">
        <v>1128</v>
      </c>
      <c r="L25" s="171"/>
      <c r="M25" s="200"/>
    </row>
    <row r="26" spans="11:13" x14ac:dyDescent="0.25">
      <c r="K26" s="198"/>
      <c r="L26" s="171"/>
      <c r="M26" s="200"/>
    </row>
    <row r="27" spans="11:13" x14ac:dyDescent="0.25">
      <c r="K27" s="198" t="s">
        <v>1211</v>
      </c>
      <c r="L27" s="171"/>
      <c r="M27" s="200"/>
    </row>
    <row r="28" spans="11:13" ht="30" x14ac:dyDescent="0.25">
      <c r="K28" s="198" t="s">
        <v>1212</v>
      </c>
      <c r="L28" s="171"/>
      <c r="M28" s="200"/>
    </row>
    <row r="29" spans="11:13" x14ac:dyDescent="0.25">
      <c r="K29" s="198" t="s">
        <v>1213</v>
      </c>
      <c r="L29" s="171"/>
      <c r="M29" s="200"/>
    </row>
    <row r="30" spans="11:13" x14ac:dyDescent="0.25">
      <c r="K30" s="198"/>
      <c r="L30" s="171"/>
      <c r="M30" s="200"/>
    </row>
    <row r="31" spans="11:13" ht="30" x14ac:dyDescent="0.25">
      <c r="K31" s="198" t="s">
        <v>1214</v>
      </c>
      <c r="L31" s="171"/>
      <c r="M31" s="200"/>
    </row>
    <row r="32" spans="11:13" x14ac:dyDescent="0.25">
      <c r="K32" s="198" t="s">
        <v>1215</v>
      </c>
      <c r="L32" s="171"/>
      <c r="M32" s="200"/>
    </row>
    <row r="33" spans="11:13" x14ac:dyDescent="0.25">
      <c r="K33" s="198" t="s">
        <v>1216</v>
      </c>
      <c r="L33" s="171"/>
      <c r="M33" s="200"/>
    </row>
    <row r="34" spans="11:13" x14ac:dyDescent="0.25">
      <c r="K34" s="198"/>
      <c r="L34" s="171"/>
      <c r="M34" s="200"/>
    </row>
    <row r="35" spans="11:13" x14ac:dyDescent="0.25">
      <c r="K35" s="198" t="s">
        <v>1217</v>
      </c>
      <c r="L35" s="171"/>
      <c r="M35" s="200"/>
    </row>
    <row r="36" spans="11:13" x14ac:dyDescent="0.25">
      <c r="K36" s="198" t="s">
        <v>1218</v>
      </c>
      <c r="L36" s="171"/>
      <c r="M36" s="200"/>
    </row>
    <row r="37" spans="11:13" ht="30" x14ac:dyDescent="0.25">
      <c r="K37" s="198" t="s">
        <v>1219</v>
      </c>
      <c r="L37" s="171"/>
      <c r="M37" s="200"/>
    </row>
    <row r="38" spans="11:13" x14ac:dyDescent="0.25">
      <c r="K38" s="198"/>
      <c r="L38" s="171"/>
      <c r="M38" s="200"/>
    </row>
    <row r="39" spans="11:13" ht="30" x14ac:dyDescent="0.25">
      <c r="K39" s="198" t="s">
        <v>1220</v>
      </c>
      <c r="L39" s="171"/>
      <c r="M39" s="200"/>
    </row>
    <row r="40" spans="11:13" x14ac:dyDescent="0.25">
      <c r="K40" s="198" t="s">
        <v>1221</v>
      </c>
      <c r="L40" s="171"/>
      <c r="M40" s="200"/>
    </row>
    <row r="41" spans="11:13" x14ac:dyDescent="0.25">
      <c r="K41" s="204" t="s">
        <v>1222</v>
      </c>
      <c r="L41" s="18"/>
      <c r="M41" s="20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2"/>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47.7109375" style="162" bestFit="1" customWidth="1"/>
    <col min="2" max="2" width="29.42578125" style="161" customWidth="1"/>
    <col min="3" max="3" width="14.5703125" style="162" customWidth="1"/>
    <col min="4" max="4" width="61.28515625" style="161" customWidth="1"/>
    <col min="5" max="5" width="59.42578125" style="161" customWidth="1"/>
    <col min="6" max="6" width="31.140625" style="161" customWidth="1"/>
    <col min="7" max="7" width="54.140625" style="1" customWidth="1"/>
    <col min="8" max="8" width="41.42578125" customWidth="1"/>
    <col min="9" max="9" width="124.7109375" customWidth="1"/>
  </cols>
  <sheetData>
    <row r="1" spans="1:80" ht="18" customHeight="1" x14ac:dyDescent="0.25">
      <c r="A1" s="162" t="s">
        <v>1021</v>
      </c>
      <c r="B1" s="161" t="s">
        <v>1022</v>
      </c>
      <c r="C1" s="162" t="s">
        <v>27</v>
      </c>
      <c r="D1" s="161" t="s">
        <v>236</v>
      </c>
      <c r="E1" s="161" t="s">
        <v>1068</v>
      </c>
      <c r="F1" s="161" t="s">
        <v>1084</v>
      </c>
      <c r="G1" s="172" t="s">
        <v>1068</v>
      </c>
      <c r="H1" s="173" t="s">
        <v>1084</v>
      </c>
    </row>
    <row r="2" spans="1:80" s="88" customFormat="1" ht="120" x14ac:dyDescent="0.25">
      <c r="A2" s="162" t="s">
        <v>23</v>
      </c>
      <c r="B2" s="161" t="s">
        <v>1023</v>
      </c>
      <c r="C2" s="162" t="s">
        <v>81</v>
      </c>
      <c r="D2" s="73" t="s">
        <v>1028</v>
      </c>
      <c r="E2" s="161" t="s">
        <v>1081</v>
      </c>
      <c r="F2" s="161" t="s">
        <v>1082</v>
      </c>
      <c r="G2" s="172"/>
    </row>
    <row r="3" spans="1:80" s="88" customFormat="1" ht="30" x14ac:dyDescent="0.25">
      <c r="A3" s="162" t="s">
        <v>1024</v>
      </c>
      <c r="B3" s="161" t="s">
        <v>1025</v>
      </c>
      <c r="C3" s="162" t="s">
        <v>81</v>
      </c>
      <c r="D3" s="161" t="s">
        <v>1026</v>
      </c>
      <c r="E3" s="161"/>
      <c r="F3" s="161"/>
      <c r="G3" s="172"/>
    </row>
    <row r="4" spans="1:80" ht="180" x14ac:dyDescent="0.25">
      <c r="A4" s="162" t="s">
        <v>1027</v>
      </c>
      <c r="B4" s="161" t="s">
        <v>1029</v>
      </c>
      <c r="C4" s="162" t="s">
        <v>81</v>
      </c>
      <c r="D4" s="73" t="s">
        <v>1032</v>
      </c>
      <c r="E4" s="161" t="s">
        <v>1067</v>
      </c>
      <c r="F4" s="161" t="s">
        <v>1083</v>
      </c>
      <c r="G4" s="173" t="s">
        <v>1085</v>
      </c>
      <c r="BY4" s="88"/>
      <c r="BZ4" s="88"/>
      <c r="CA4" s="88"/>
      <c r="CB4" s="88"/>
    </row>
    <row r="5" spans="1:80" ht="45" x14ac:dyDescent="0.25">
      <c r="A5" s="162" t="s">
        <v>1030</v>
      </c>
      <c r="B5" s="161" t="s">
        <v>1031</v>
      </c>
      <c r="C5" s="162" t="s">
        <v>81</v>
      </c>
      <c r="D5" s="161" t="s">
        <v>1033</v>
      </c>
      <c r="BY5" s="88"/>
      <c r="BZ5" s="88"/>
      <c r="CA5" s="88"/>
      <c r="CB5" s="88"/>
    </row>
    <row r="6" spans="1:80" ht="75" x14ac:dyDescent="0.25">
      <c r="A6" s="162" t="s">
        <v>1034</v>
      </c>
      <c r="B6" s="161" t="s">
        <v>1035</v>
      </c>
      <c r="C6" s="162" t="s">
        <v>81</v>
      </c>
      <c r="D6" s="161" t="s">
        <v>1036</v>
      </c>
      <c r="E6" s="161" t="s">
        <v>1069</v>
      </c>
      <c r="F6" s="161" t="s">
        <v>1070</v>
      </c>
      <c r="G6" s="1" t="s">
        <v>1086</v>
      </c>
      <c r="BY6" s="88"/>
      <c r="BZ6" s="88"/>
      <c r="CA6" s="88"/>
      <c r="CB6" s="88"/>
    </row>
    <row r="7" spans="1:80" ht="120" x14ac:dyDescent="0.25">
      <c r="A7" s="162" t="s">
        <v>1047</v>
      </c>
      <c r="B7" s="161" t="s">
        <v>1038</v>
      </c>
      <c r="C7" s="162" t="s">
        <v>81</v>
      </c>
      <c r="D7" s="161" t="s">
        <v>1037</v>
      </c>
      <c r="E7" s="161" t="s">
        <v>1071</v>
      </c>
      <c r="BY7" s="88"/>
      <c r="BZ7" s="88"/>
      <c r="CA7" s="88"/>
      <c r="CB7" s="88"/>
    </row>
    <row r="8" spans="1:80" ht="75" x14ac:dyDescent="0.25">
      <c r="A8" s="162" t="s">
        <v>1040</v>
      </c>
      <c r="B8" s="161" t="s">
        <v>1042</v>
      </c>
      <c r="C8" s="162" t="s">
        <v>81</v>
      </c>
      <c r="D8" s="161" t="s">
        <v>1041</v>
      </c>
      <c r="E8" s="161" t="s">
        <v>1072</v>
      </c>
      <c r="BY8" s="88"/>
      <c r="BZ8" s="88"/>
      <c r="CA8" s="88"/>
      <c r="CB8" s="88"/>
    </row>
    <row r="9" spans="1:80" x14ac:dyDescent="0.25">
      <c r="A9" s="162" t="s">
        <v>1039</v>
      </c>
      <c r="B9" s="10" t="s">
        <v>1043</v>
      </c>
      <c r="C9" s="162" t="s">
        <v>81</v>
      </c>
      <c r="D9" s="161" t="s">
        <v>1044</v>
      </c>
      <c r="BY9" s="88"/>
      <c r="BZ9" s="88"/>
      <c r="CA9" s="88"/>
      <c r="CB9" s="88"/>
    </row>
    <row r="10" spans="1:80" ht="285" x14ac:dyDescent="0.25">
      <c r="A10" s="162" t="s">
        <v>1045</v>
      </c>
      <c r="B10" s="161" t="s">
        <v>1046</v>
      </c>
      <c r="C10" s="162" t="s">
        <v>81</v>
      </c>
      <c r="D10" s="73" t="s">
        <v>1051</v>
      </c>
      <c r="E10" s="161" t="s">
        <v>1073</v>
      </c>
      <c r="F10" s="161" t="s">
        <v>1077</v>
      </c>
      <c r="G10" s="1" t="s">
        <v>1087</v>
      </c>
      <c r="BY10" s="88"/>
      <c r="BZ10" s="88"/>
      <c r="CA10" s="88"/>
      <c r="CB10" s="88"/>
    </row>
    <row r="11" spans="1:80" ht="30" x14ac:dyDescent="0.25">
      <c r="A11" s="162" t="s">
        <v>1048</v>
      </c>
      <c r="B11" s="161" t="s">
        <v>1050</v>
      </c>
      <c r="C11" s="162" t="s">
        <v>81</v>
      </c>
      <c r="D11" s="161" t="s">
        <v>1049</v>
      </c>
      <c r="BY11" s="88"/>
      <c r="BZ11" s="88"/>
      <c r="CA11" s="88"/>
      <c r="CB11" s="88"/>
    </row>
    <row r="12" spans="1:80" ht="165" x14ac:dyDescent="0.25">
      <c r="A12" s="162" t="s">
        <v>1053</v>
      </c>
      <c r="B12" s="161" t="s">
        <v>1052</v>
      </c>
      <c r="C12" s="162" t="s">
        <v>81</v>
      </c>
      <c r="D12" s="161" t="s">
        <v>1054</v>
      </c>
      <c r="E12" s="161" t="s">
        <v>1074</v>
      </c>
      <c r="BY12" s="88"/>
      <c r="BZ12" s="88"/>
      <c r="CA12" s="88"/>
      <c r="CB12" s="88"/>
    </row>
    <row r="13" spans="1:80" ht="180" x14ac:dyDescent="0.25">
      <c r="A13" s="162" t="s">
        <v>1056</v>
      </c>
      <c r="B13" s="161" t="s">
        <v>1055</v>
      </c>
      <c r="C13" s="162" t="s">
        <v>81</v>
      </c>
      <c r="D13" s="161" t="s">
        <v>1057</v>
      </c>
      <c r="E13" s="161" t="s">
        <v>1075</v>
      </c>
      <c r="F13" s="161" t="s">
        <v>1076</v>
      </c>
      <c r="G13" s="1" t="s">
        <v>1088</v>
      </c>
      <c r="BY13" s="88"/>
      <c r="BZ13" s="88"/>
      <c r="CA13" s="88"/>
      <c r="CB13" s="88"/>
    </row>
    <row r="14" spans="1:80" x14ac:dyDescent="0.25">
      <c r="A14" s="87" t="s">
        <v>1059</v>
      </c>
      <c r="B14" s="161" t="s">
        <v>1058</v>
      </c>
      <c r="C14" s="162" t="s">
        <v>81</v>
      </c>
      <c r="D14" s="161" t="s">
        <v>1060</v>
      </c>
      <c r="BY14" s="88"/>
      <c r="BZ14" s="88"/>
      <c r="CA14" s="88"/>
      <c r="CB14" s="88"/>
    </row>
    <row r="15" spans="1:80" ht="45" x14ac:dyDescent="0.25">
      <c r="A15" s="162" t="s">
        <v>1064</v>
      </c>
      <c r="B15" s="161" t="s">
        <v>1061</v>
      </c>
      <c r="C15" s="162" t="s">
        <v>81</v>
      </c>
      <c r="D15" s="73" t="s">
        <v>1062</v>
      </c>
      <c r="E15" s="161" t="s">
        <v>1078</v>
      </c>
      <c r="BY15" s="88"/>
      <c r="BZ15" s="88"/>
      <c r="CA15" s="88"/>
      <c r="CB15" s="88"/>
    </row>
    <row r="16" spans="1:80" s="174" customFormat="1" ht="360" x14ac:dyDescent="0.25">
      <c r="A16" s="174" t="s">
        <v>1065</v>
      </c>
      <c r="B16" s="173" t="s">
        <v>1063</v>
      </c>
      <c r="C16" s="174" t="s">
        <v>81</v>
      </c>
      <c r="D16" s="73" t="s">
        <v>1066</v>
      </c>
      <c r="E16" s="173" t="s">
        <v>1080</v>
      </c>
      <c r="F16" s="173" t="s">
        <v>1079</v>
      </c>
      <c r="G16" s="173" t="s">
        <v>1089</v>
      </c>
      <c r="H16" s="173" t="s">
        <v>1101</v>
      </c>
      <c r="I16" s="173" t="s">
        <v>1102</v>
      </c>
    </row>
    <row r="17" spans="77:80" x14ac:dyDescent="0.25">
      <c r="BY17" s="88"/>
      <c r="BZ17" s="88"/>
      <c r="CA17" s="88"/>
      <c r="CB17" s="88"/>
    </row>
    <row r="18" spans="77:80" x14ac:dyDescent="0.25">
      <c r="BY18" s="88"/>
      <c r="BZ18" s="88"/>
      <c r="CA18" s="88"/>
      <c r="CB18" s="88"/>
    </row>
    <row r="19" spans="77:80" x14ac:dyDescent="0.25">
      <c r="BY19" s="88"/>
      <c r="BZ19" s="88"/>
      <c r="CA19" s="88"/>
      <c r="CB19" s="88"/>
    </row>
    <row r="20" spans="77:80" x14ac:dyDescent="0.25">
      <c r="BY20" s="88"/>
      <c r="BZ20" s="88"/>
      <c r="CA20" s="88"/>
      <c r="CB20" s="88"/>
    </row>
    <row r="21" spans="77:80" x14ac:dyDescent="0.25">
      <c r="BY21" s="88"/>
      <c r="BZ21" s="88"/>
      <c r="CA21" s="88"/>
      <c r="CB21" s="88"/>
    </row>
    <row r="22" spans="77:80" x14ac:dyDescent="0.25">
      <c r="BY22" s="88"/>
      <c r="BZ22" s="88"/>
      <c r="CA22" s="88"/>
      <c r="CB22" s="88"/>
    </row>
    <row r="23" spans="77:80" x14ac:dyDescent="0.25">
      <c r="BY23" s="88"/>
      <c r="BZ23" s="88"/>
      <c r="CA23" s="88"/>
      <c r="CB23" s="88"/>
    </row>
    <row r="24" spans="77:80" x14ac:dyDescent="0.25">
      <c r="BY24" s="88"/>
      <c r="BZ24" s="88"/>
      <c r="CA24" s="88"/>
      <c r="CB24" s="88"/>
    </row>
    <row r="25" spans="77:80" x14ac:dyDescent="0.25">
      <c r="BY25" s="88"/>
      <c r="BZ25" s="88"/>
      <c r="CA25" s="88"/>
      <c r="CB25" s="88"/>
    </row>
    <row r="26" spans="77:80" x14ac:dyDescent="0.25">
      <c r="BY26" s="88"/>
      <c r="BZ26" s="88"/>
      <c r="CA26" s="88"/>
      <c r="CB26" s="88"/>
    </row>
    <row r="27" spans="77:80" x14ac:dyDescent="0.25">
      <c r="BY27" s="88"/>
      <c r="BZ27" s="88"/>
      <c r="CA27" s="88"/>
      <c r="CB27" s="88"/>
    </row>
    <row r="28" spans="77:80" x14ac:dyDescent="0.25">
      <c r="BY28" s="88"/>
      <c r="BZ28" s="88"/>
      <c r="CA28" s="88"/>
      <c r="CB28" s="88"/>
    </row>
    <row r="29" spans="77:80" x14ac:dyDescent="0.25">
      <c r="BY29" s="88"/>
      <c r="BZ29" s="88"/>
      <c r="CA29" s="88"/>
      <c r="CB29" s="88"/>
    </row>
    <row r="30" spans="77:80" x14ac:dyDescent="0.25">
      <c r="BY30" s="88"/>
      <c r="BZ30" s="88"/>
      <c r="CA30" s="88"/>
      <c r="CB30" s="88"/>
    </row>
    <row r="31" spans="77:80" x14ac:dyDescent="0.25">
      <c r="BY31" s="88"/>
      <c r="BZ31" s="88"/>
      <c r="CA31" s="88"/>
      <c r="CB31" s="88"/>
    </row>
    <row r="32" spans="77:80" x14ac:dyDescent="0.25">
      <c r="BY32" s="88"/>
      <c r="BZ32" s="88"/>
      <c r="CA32" s="88"/>
      <c r="CB32" s="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1" topLeftCell="A2" activePane="bottomLeft" state="frozen"/>
      <selection pane="bottomLeft"/>
    </sheetView>
  </sheetViews>
  <sheetFormatPr defaultRowHeight="15" x14ac:dyDescent="0.25"/>
  <cols>
    <col min="1" max="1" width="26" style="80" bestFit="1" customWidth="1"/>
    <col min="2" max="2" width="29.140625" style="79" bestFit="1" customWidth="1"/>
    <col min="3" max="3" width="55.42578125" style="79" customWidth="1"/>
    <col min="4" max="4" width="35.7109375" style="79" customWidth="1"/>
    <col min="5" max="5" width="70.85546875" style="79" customWidth="1"/>
    <col min="6" max="16384" width="9.140625" style="79"/>
  </cols>
  <sheetData>
    <row r="1" spans="1:5" x14ac:dyDescent="0.25">
      <c r="A1" s="80" t="s">
        <v>651</v>
      </c>
      <c r="B1" s="79" t="s">
        <v>932</v>
      </c>
      <c r="C1" s="79" t="s">
        <v>957</v>
      </c>
      <c r="D1" s="79" t="s">
        <v>963</v>
      </c>
      <c r="E1" s="79" t="s">
        <v>236</v>
      </c>
    </row>
    <row r="2" spans="1:5" s="73" customFormat="1" ht="30" x14ac:dyDescent="0.25">
      <c r="A2" s="78" t="s">
        <v>934</v>
      </c>
      <c r="B2" s="73" t="s">
        <v>933</v>
      </c>
      <c r="C2" s="73" t="s">
        <v>948</v>
      </c>
      <c r="E2" s="73" t="s">
        <v>969</v>
      </c>
    </row>
    <row r="3" spans="1:5" s="73" customFormat="1" x14ac:dyDescent="0.25">
      <c r="A3" s="78" t="s">
        <v>935</v>
      </c>
      <c r="B3" s="73" t="s">
        <v>933</v>
      </c>
      <c r="C3" s="73" t="s">
        <v>953</v>
      </c>
      <c r="E3" s="73" t="s">
        <v>970</v>
      </c>
    </row>
    <row r="4" spans="1:5" s="73" customFormat="1" x14ac:dyDescent="0.25">
      <c r="A4" s="78" t="s">
        <v>936</v>
      </c>
      <c r="B4" s="73" t="s">
        <v>933</v>
      </c>
      <c r="C4" s="73" t="s">
        <v>954</v>
      </c>
      <c r="E4" s="73" t="s">
        <v>971</v>
      </c>
    </row>
    <row r="5" spans="1:5" s="182" customFormat="1" x14ac:dyDescent="0.25">
      <c r="A5" s="184" t="s">
        <v>937</v>
      </c>
      <c r="B5" s="182" t="s">
        <v>933</v>
      </c>
      <c r="C5" s="182" t="s">
        <v>955</v>
      </c>
      <c r="D5" s="247" t="s">
        <v>965</v>
      </c>
      <c r="E5" s="247"/>
    </row>
    <row r="6" spans="1:5" ht="60" x14ac:dyDescent="0.25">
      <c r="A6" s="80" t="s">
        <v>938</v>
      </c>
      <c r="B6" s="79" t="s">
        <v>933</v>
      </c>
      <c r="C6" s="79" t="s">
        <v>956</v>
      </c>
      <c r="D6" s="79" t="s">
        <v>966</v>
      </c>
      <c r="E6" s="79" t="str">
        <f>$E$9</f>
        <v>Have asked John for the source data - Agreement is that we will not check this.</v>
      </c>
    </row>
    <row r="7" spans="1:5" s="73" customFormat="1" x14ac:dyDescent="0.25">
      <c r="A7" s="78" t="s">
        <v>939</v>
      </c>
      <c r="B7" s="73" t="s">
        <v>933</v>
      </c>
      <c r="C7" s="73" t="s">
        <v>952</v>
      </c>
      <c r="E7" s="73" t="s">
        <v>972</v>
      </c>
    </row>
    <row r="8" spans="1:5" ht="30" x14ac:dyDescent="0.25">
      <c r="A8" s="80" t="s">
        <v>940</v>
      </c>
      <c r="B8" s="79" t="s">
        <v>933</v>
      </c>
      <c r="C8" s="79" t="s">
        <v>958</v>
      </c>
      <c r="D8" s="79" t="s">
        <v>967</v>
      </c>
      <c r="E8" s="79" t="s">
        <v>968</v>
      </c>
    </row>
    <row r="9" spans="1:5" ht="30" x14ac:dyDescent="0.25">
      <c r="A9" s="80" t="s">
        <v>941</v>
      </c>
      <c r="B9" s="79" t="s">
        <v>942</v>
      </c>
      <c r="C9" s="79" t="s">
        <v>959</v>
      </c>
      <c r="D9" s="79" t="s">
        <v>964</v>
      </c>
      <c r="E9" s="79" t="s">
        <v>1158</v>
      </c>
    </row>
    <row r="10" spans="1:5" s="73" customFormat="1" ht="30" x14ac:dyDescent="0.25">
      <c r="A10" s="78" t="s">
        <v>944</v>
      </c>
      <c r="B10" s="78" t="s">
        <v>943</v>
      </c>
      <c r="C10" s="73" t="s">
        <v>960</v>
      </c>
      <c r="D10" s="73" t="s">
        <v>964</v>
      </c>
      <c r="E10" s="73" t="s">
        <v>962</v>
      </c>
    </row>
    <row r="11" spans="1:5" s="73" customFormat="1" ht="60" x14ac:dyDescent="0.25">
      <c r="A11" s="78" t="s">
        <v>945</v>
      </c>
      <c r="B11" s="78" t="s">
        <v>943</v>
      </c>
      <c r="C11" s="183" t="s">
        <v>951</v>
      </c>
      <c r="D11" s="73" t="s">
        <v>964</v>
      </c>
      <c r="E11" s="73" t="s">
        <v>961</v>
      </c>
    </row>
    <row r="12" spans="1:5" s="73" customFormat="1" ht="30" x14ac:dyDescent="0.25">
      <c r="A12" s="78" t="s">
        <v>946</v>
      </c>
      <c r="B12" s="78" t="s">
        <v>943</v>
      </c>
      <c r="C12" s="73" t="s">
        <v>949</v>
      </c>
      <c r="D12" s="73" t="s">
        <v>964</v>
      </c>
      <c r="E12" s="73" t="s">
        <v>962</v>
      </c>
    </row>
    <row r="13" spans="1:5" s="73" customFormat="1" ht="30" x14ac:dyDescent="0.25">
      <c r="A13" s="78" t="s">
        <v>947</v>
      </c>
      <c r="B13" s="78" t="s">
        <v>943</v>
      </c>
      <c r="C13" s="73" t="s">
        <v>950</v>
      </c>
      <c r="D13" s="73" t="s">
        <v>964</v>
      </c>
      <c r="E13" s="73" t="s">
        <v>962</v>
      </c>
    </row>
  </sheetData>
  <mergeCells count="1">
    <mergeCell ref="D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heetViews>
  <sheetFormatPr defaultRowHeight="15" x14ac:dyDescent="0.25"/>
  <cols>
    <col min="1" max="1" width="126.85546875" style="2" customWidth="1"/>
    <col min="2" max="2" width="26.28515625" style="3" customWidth="1"/>
    <col min="3" max="3" width="59.28515625" style="2" customWidth="1"/>
    <col min="4" max="4" width="18.28515625" style="2" customWidth="1"/>
    <col min="5" max="16384" width="9.140625" style="2"/>
  </cols>
  <sheetData>
    <row r="1" spans="1:3" x14ac:dyDescent="0.25">
      <c r="A1" s="2" t="s">
        <v>974</v>
      </c>
    </row>
    <row r="2" spans="1:3" x14ac:dyDescent="0.25">
      <c r="A2" s="2" t="s">
        <v>36</v>
      </c>
    </row>
    <row r="3" spans="1:3" x14ac:dyDescent="0.25">
      <c r="A3" s="2" t="s">
        <v>79</v>
      </c>
      <c r="B3" s="3" t="s">
        <v>80</v>
      </c>
      <c r="C3" s="4" t="s">
        <v>86</v>
      </c>
    </row>
    <row r="4" spans="1:3" x14ac:dyDescent="0.25">
      <c r="A4" s="2" t="s">
        <v>37</v>
      </c>
    </row>
    <row r="5" spans="1:3" ht="30" x14ac:dyDescent="0.25">
      <c r="A5" s="2" t="s">
        <v>38</v>
      </c>
    </row>
    <row r="6" spans="1:3" x14ac:dyDescent="0.25">
      <c r="A6" s="2" t="s">
        <v>39</v>
      </c>
    </row>
    <row r="7" spans="1:3" x14ac:dyDescent="0.25">
      <c r="A7" s="2" t="s">
        <v>40</v>
      </c>
    </row>
    <row r="8" spans="1:3" ht="30" x14ac:dyDescent="0.25">
      <c r="A8" s="2" t="s">
        <v>41</v>
      </c>
    </row>
    <row r="9" spans="1:3" x14ac:dyDescent="0.25">
      <c r="A9" s="2" t="s">
        <v>42</v>
      </c>
      <c r="B9" s="3" t="s">
        <v>82</v>
      </c>
      <c r="C9" s="2" t="s">
        <v>738</v>
      </c>
    </row>
    <row r="10" spans="1:3" x14ac:dyDescent="0.25">
      <c r="A10" s="2" t="s">
        <v>43</v>
      </c>
    </row>
    <row r="11" spans="1:3" x14ac:dyDescent="0.25">
      <c r="A11" s="2" t="s">
        <v>44</v>
      </c>
    </row>
    <row r="12" spans="1:3" ht="45" x14ac:dyDescent="0.25">
      <c r="A12" s="2" t="s">
        <v>762</v>
      </c>
      <c r="B12" s="3" t="s">
        <v>763</v>
      </c>
    </row>
    <row r="13" spans="1:3" x14ac:dyDescent="0.25">
      <c r="A13" s="2" t="s">
        <v>45</v>
      </c>
      <c r="C13" s="2" t="s">
        <v>25</v>
      </c>
    </row>
    <row r="14" spans="1:3" x14ac:dyDescent="0.25">
      <c r="A14" s="2" t="s">
        <v>46</v>
      </c>
    </row>
    <row r="15" spans="1:3" ht="45" x14ac:dyDescent="0.25">
      <c r="A15" s="2" t="s">
        <v>47</v>
      </c>
      <c r="B15" s="3" t="s">
        <v>763</v>
      </c>
    </row>
    <row r="16" spans="1:3" x14ac:dyDescent="0.25">
      <c r="A16" s="2" t="s">
        <v>48</v>
      </c>
    </row>
    <row r="17" spans="1:3" x14ac:dyDescent="0.25">
      <c r="A17" s="2" t="s">
        <v>49</v>
      </c>
      <c r="B17" s="3" t="s">
        <v>81</v>
      </c>
      <c r="C17" s="2" t="s">
        <v>788</v>
      </c>
    </row>
    <row r="18" spans="1:3" ht="30" x14ac:dyDescent="0.25">
      <c r="A18" s="2" t="s">
        <v>50</v>
      </c>
      <c r="B18" s="3" t="s">
        <v>780</v>
      </c>
      <c r="C18" s="73"/>
    </row>
    <row r="19" spans="1:3" x14ac:dyDescent="0.25">
      <c r="A19" s="2" t="s">
        <v>782</v>
      </c>
    </row>
    <row r="20" spans="1:3" ht="30" x14ac:dyDescent="0.25">
      <c r="A20" s="2" t="s">
        <v>739</v>
      </c>
      <c r="B20" s="3" t="s">
        <v>81</v>
      </c>
      <c r="C20" s="2" t="s">
        <v>741</v>
      </c>
    </row>
    <row r="21" spans="1:3" s="59" customFormat="1" ht="180" x14ac:dyDescent="0.25">
      <c r="A21" s="59" t="s">
        <v>740</v>
      </c>
      <c r="B21" s="3" t="s">
        <v>81</v>
      </c>
      <c r="C21" s="59" t="s">
        <v>779</v>
      </c>
    </row>
    <row r="22" spans="1:3" s="59" customFormat="1" ht="180" x14ac:dyDescent="0.25">
      <c r="A22" s="59" t="s">
        <v>742</v>
      </c>
      <c r="B22" s="3" t="s">
        <v>81</v>
      </c>
      <c r="C22" s="62" t="s">
        <v>1015</v>
      </c>
    </row>
    <row r="23" spans="1:3" ht="30" x14ac:dyDescent="0.25">
      <c r="A23" s="2" t="s">
        <v>51</v>
      </c>
      <c r="B23" s="3" t="s">
        <v>781</v>
      </c>
    </row>
    <row r="24" spans="1:3" x14ac:dyDescent="0.25">
      <c r="A24" s="2" t="s">
        <v>52</v>
      </c>
    </row>
    <row r="25" spans="1:3" x14ac:dyDescent="0.25">
      <c r="A25" s="2" t="s">
        <v>53</v>
      </c>
    </row>
    <row r="26" spans="1:3" x14ac:dyDescent="0.25">
      <c r="A26" s="2" t="s">
        <v>54</v>
      </c>
    </row>
    <row r="27" spans="1:3" x14ac:dyDescent="0.25">
      <c r="A27" s="2" t="s">
        <v>55</v>
      </c>
    </row>
    <row r="28" spans="1:3" x14ac:dyDescent="0.25">
      <c r="A28" s="2" t="s">
        <v>56</v>
      </c>
    </row>
    <row r="29" spans="1:3" x14ac:dyDescent="0.25">
      <c r="A29" s="2" t="s">
        <v>57</v>
      </c>
    </row>
    <row r="31" spans="1:3" x14ac:dyDescent="0.25">
      <c r="A31" s="2" t="s">
        <v>58</v>
      </c>
    </row>
    <row r="32" spans="1:3" x14ac:dyDescent="0.25">
      <c r="A32" s="2" t="s">
        <v>59</v>
      </c>
    </row>
    <row r="34" spans="1:3" x14ac:dyDescent="0.25">
      <c r="A34" s="2" t="s">
        <v>60</v>
      </c>
    </row>
    <row r="35" spans="1:3" ht="45" x14ac:dyDescent="0.25">
      <c r="A35" s="2" t="s">
        <v>786</v>
      </c>
      <c r="B35" s="3" t="s">
        <v>81</v>
      </c>
      <c r="C35" s="2" t="s">
        <v>787</v>
      </c>
    </row>
    <row r="36" spans="1:3" x14ac:dyDescent="0.25">
      <c r="A36" s="2" t="s">
        <v>61</v>
      </c>
    </row>
    <row r="37" spans="1:3" x14ac:dyDescent="0.25">
      <c r="A37" s="2" t="s">
        <v>62</v>
      </c>
      <c r="B37" s="3" t="s">
        <v>82</v>
      </c>
      <c r="C37" s="73" t="s">
        <v>785</v>
      </c>
    </row>
    <row r="38" spans="1:3" x14ac:dyDescent="0.25">
      <c r="A38" s="2" t="s">
        <v>63</v>
      </c>
    </row>
    <row r="39" spans="1:3" x14ac:dyDescent="0.25">
      <c r="A39" s="2" t="s">
        <v>64</v>
      </c>
    </row>
    <row r="40" spans="1:3" ht="30" x14ac:dyDescent="0.25">
      <c r="A40" s="2" t="s">
        <v>65</v>
      </c>
      <c r="B40" s="3" t="s">
        <v>82</v>
      </c>
      <c r="C40" s="2" t="s">
        <v>783</v>
      </c>
    </row>
    <row r="42" spans="1:3" x14ac:dyDescent="0.25">
      <c r="A42" s="2" t="s">
        <v>66</v>
      </c>
    </row>
    <row r="43" spans="1:3" x14ac:dyDescent="0.25">
      <c r="A43" s="2" t="s">
        <v>67</v>
      </c>
    </row>
    <row r="45" spans="1:3" x14ac:dyDescent="0.25">
      <c r="A45" s="2" t="s">
        <v>68</v>
      </c>
    </row>
    <row r="46" spans="1:3" x14ac:dyDescent="0.25">
      <c r="A46" s="2" t="s">
        <v>69</v>
      </c>
    </row>
    <row r="47" spans="1:3" x14ac:dyDescent="0.25">
      <c r="A47" s="2" t="s">
        <v>70</v>
      </c>
    </row>
    <row r="48" spans="1:3" x14ac:dyDescent="0.25">
      <c r="A48" s="2" t="s">
        <v>71</v>
      </c>
      <c r="B48" s="3" t="s">
        <v>82</v>
      </c>
      <c r="C48" s="2" t="s">
        <v>88</v>
      </c>
    </row>
    <row r="49" spans="1:3" x14ac:dyDescent="0.25">
      <c r="A49" s="2" t="s">
        <v>72</v>
      </c>
      <c r="B49" s="3" t="s">
        <v>82</v>
      </c>
      <c r="C49" s="2" t="s">
        <v>789</v>
      </c>
    </row>
    <row r="50" spans="1:3" x14ac:dyDescent="0.25">
      <c r="A50" s="2" t="s">
        <v>73</v>
      </c>
    </row>
    <row r="51" spans="1:3" x14ac:dyDescent="0.25">
      <c r="A51" s="2" t="s">
        <v>83</v>
      </c>
      <c r="B51" s="3" t="s">
        <v>82</v>
      </c>
      <c r="C51" s="2" t="s">
        <v>89</v>
      </c>
    </row>
    <row r="52" spans="1:3" x14ac:dyDescent="0.25">
      <c r="A52" s="2" t="s">
        <v>84</v>
      </c>
      <c r="B52" s="3" t="s">
        <v>82</v>
      </c>
      <c r="C52" s="2" t="s">
        <v>90</v>
      </c>
    </row>
    <row r="53" spans="1:3" ht="30" x14ac:dyDescent="0.25">
      <c r="A53" s="2" t="s">
        <v>74</v>
      </c>
      <c r="B53" s="74" t="s">
        <v>85</v>
      </c>
    </row>
    <row r="54" spans="1:3" x14ac:dyDescent="0.25">
      <c r="A54" s="2" t="s">
        <v>75</v>
      </c>
    </row>
    <row r="55" spans="1:3" ht="30" x14ac:dyDescent="0.25">
      <c r="A55" s="2" t="s">
        <v>76</v>
      </c>
      <c r="B55" s="3" t="s">
        <v>82</v>
      </c>
      <c r="C55" s="2" t="s">
        <v>784</v>
      </c>
    </row>
    <row r="56" spans="1:3" ht="30" x14ac:dyDescent="0.25">
      <c r="A56" s="2" t="s">
        <v>77</v>
      </c>
    </row>
    <row r="57" spans="1:3" ht="30" x14ac:dyDescent="0.25">
      <c r="A57" s="2" t="s">
        <v>78</v>
      </c>
      <c r="B57" s="3" t="s">
        <v>91</v>
      </c>
      <c r="C57" s="2" t="s">
        <v>973</v>
      </c>
    </row>
    <row r="58" spans="1:3" x14ac:dyDescent="0.25">
      <c r="A58" s="2" t="s">
        <v>921</v>
      </c>
    </row>
    <row r="59" spans="1:3" x14ac:dyDescent="0.25">
      <c r="A59" s="2" t="s">
        <v>922</v>
      </c>
    </row>
    <row r="60" spans="1:3" x14ac:dyDescent="0.25">
      <c r="A60" s="2" t="s">
        <v>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RowHeight="15" x14ac:dyDescent="0.25"/>
  <cols>
    <col min="1" max="1" width="35.7109375" style="82" customWidth="1"/>
    <col min="2" max="2" width="79.28515625" style="82" customWidth="1"/>
    <col min="3" max="3" width="41" style="82" bestFit="1" customWidth="1"/>
    <col min="4" max="4" width="59.5703125" style="172" customWidth="1"/>
    <col min="5" max="5" width="37" style="175" customWidth="1"/>
    <col min="6" max="6" width="47.85546875" style="172" customWidth="1"/>
    <col min="7" max="13" width="9.140625" style="82"/>
    <col min="14" max="14" width="41" style="82" bestFit="1" customWidth="1"/>
    <col min="15" max="16384" width="9.140625" style="82"/>
  </cols>
  <sheetData>
    <row r="1" spans="1:6" x14ac:dyDescent="0.25">
      <c r="A1" s="82" t="s">
        <v>979</v>
      </c>
    </row>
    <row r="2" spans="1:6" x14ac:dyDescent="0.25">
      <c r="A2" s="87" t="s">
        <v>923</v>
      </c>
    </row>
    <row r="4" spans="1:6" x14ac:dyDescent="0.25">
      <c r="A4" s="82" t="s">
        <v>980</v>
      </c>
    </row>
    <row r="5" spans="1:6" x14ac:dyDescent="0.25">
      <c r="A5" s="82" t="s">
        <v>981</v>
      </c>
    </row>
    <row r="6" spans="1:6" x14ac:dyDescent="0.25">
      <c r="C6" s="82" t="s">
        <v>982</v>
      </c>
      <c r="D6" s="172" t="s">
        <v>236</v>
      </c>
      <c r="E6" s="175" t="s">
        <v>1091</v>
      </c>
      <c r="F6" s="172" t="s">
        <v>1096</v>
      </c>
    </row>
    <row r="7" spans="1:6" ht="30" x14ac:dyDescent="0.25">
      <c r="A7" s="82" t="s">
        <v>985</v>
      </c>
      <c r="B7" s="81" t="s">
        <v>984</v>
      </c>
      <c r="C7" s="82" t="s">
        <v>81</v>
      </c>
    </row>
    <row r="8" spans="1:6" ht="60" x14ac:dyDescent="0.25">
      <c r="A8" s="82" t="s">
        <v>983</v>
      </c>
      <c r="B8" s="81" t="s">
        <v>987</v>
      </c>
      <c r="C8" s="82" t="s">
        <v>81</v>
      </c>
      <c r="D8" s="73" t="s">
        <v>986</v>
      </c>
      <c r="E8" s="175" t="s">
        <v>1092</v>
      </c>
    </row>
    <row r="9" spans="1:6" ht="45" x14ac:dyDescent="0.25">
      <c r="A9" s="82" t="s">
        <v>988</v>
      </c>
      <c r="B9" s="81" t="s">
        <v>990</v>
      </c>
      <c r="C9" s="82" t="s">
        <v>81</v>
      </c>
      <c r="D9" s="73" t="s">
        <v>996</v>
      </c>
      <c r="E9" s="175" t="s">
        <v>1093</v>
      </c>
    </row>
    <row r="10" spans="1:6" ht="30" x14ac:dyDescent="0.25">
      <c r="A10" s="82" t="s">
        <v>991</v>
      </c>
      <c r="B10" s="81" t="s">
        <v>989</v>
      </c>
      <c r="C10" s="82" t="s">
        <v>81</v>
      </c>
    </row>
    <row r="11" spans="1:6" ht="30" x14ac:dyDescent="0.25">
      <c r="A11" s="82" t="s">
        <v>992</v>
      </c>
      <c r="B11" s="81" t="s">
        <v>994</v>
      </c>
      <c r="C11" s="78" t="s">
        <v>993</v>
      </c>
      <c r="D11" s="73"/>
      <c r="E11" s="175" t="s">
        <v>1094</v>
      </c>
    </row>
    <row r="12" spans="1:6" ht="30" x14ac:dyDescent="0.25">
      <c r="A12" s="82" t="s">
        <v>995</v>
      </c>
      <c r="B12" s="81" t="s">
        <v>997</v>
      </c>
      <c r="C12" s="78" t="s">
        <v>993</v>
      </c>
      <c r="E12" s="175" t="s">
        <v>1094</v>
      </c>
    </row>
    <row r="13" spans="1:6" ht="90" x14ac:dyDescent="0.25">
      <c r="A13" s="82" t="s">
        <v>999</v>
      </c>
      <c r="B13" s="81" t="s">
        <v>1000</v>
      </c>
      <c r="C13" s="82" t="s">
        <v>81</v>
      </c>
      <c r="D13" s="73" t="s">
        <v>998</v>
      </c>
      <c r="E13" s="175" t="s">
        <v>1095</v>
      </c>
      <c r="F13" s="172" t="s">
        <v>1097</v>
      </c>
    </row>
    <row r="14" spans="1:6" ht="30" x14ac:dyDescent="0.25">
      <c r="A14" s="82" t="s">
        <v>1001</v>
      </c>
      <c r="B14" s="81" t="s">
        <v>1002</v>
      </c>
      <c r="C14" s="82" t="s">
        <v>81</v>
      </c>
    </row>
    <row r="15" spans="1:6" ht="165" x14ac:dyDescent="0.25">
      <c r="A15" s="82" t="s">
        <v>1003</v>
      </c>
      <c r="B15" s="81" t="s">
        <v>1004</v>
      </c>
      <c r="C15" s="82" t="s">
        <v>81</v>
      </c>
      <c r="D15" s="73" t="s">
        <v>1098</v>
      </c>
      <c r="E15" s="175" t="s">
        <v>1099</v>
      </c>
      <c r="F15" s="172" t="s">
        <v>1100</v>
      </c>
    </row>
    <row r="16" spans="1:6" x14ac:dyDescent="0.25">
      <c r="B16" s="81"/>
    </row>
    <row r="17" spans="1:6" s="81" customFormat="1" x14ac:dyDescent="0.25">
      <c r="A17" s="82" t="s">
        <v>977</v>
      </c>
      <c r="B17" s="3"/>
      <c r="D17" s="172"/>
      <c r="E17" s="175"/>
      <c r="F17" s="172"/>
    </row>
    <row r="18" spans="1:6" s="81" customFormat="1" x14ac:dyDescent="0.25">
      <c r="A18" s="87" t="s">
        <v>923</v>
      </c>
      <c r="B18" s="3"/>
      <c r="D18" s="172"/>
      <c r="E18" s="175"/>
      <c r="F18" s="172"/>
    </row>
    <row r="19" spans="1:6" s="81" customFormat="1" x14ac:dyDescent="0.25">
      <c r="A19" s="82"/>
      <c r="B19" s="3"/>
      <c r="D19" s="172"/>
      <c r="E19" s="175"/>
      <c r="F19" s="172"/>
    </row>
    <row r="20" spans="1:6" s="81" customFormat="1" x14ac:dyDescent="0.25">
      <c r="A20" s="82" t="s">
        <v>924</v>
      </c>
      <c r="B20" s="3"/>
      <c r="D20" s="172"/>
      <c r="E20" s="175"/>
      <c r="F20" s="172"/>
    </row>
    <row r="21" spans="1:6" s="81" customFormat="1" x14ac:dyDescent="0.25">
      <c r="A21" s="82" t="s">
        <v>925</v>
      </c>
      <c r="B21" s="3"/>
      <c r="D21" s="172"/>
      <c r="E21" s="175"/>
      <c r="F21" s="172"/>
    </row>
    <row r="22" spans="1:6" s="81" customFormat="1" x14ac:dyDescent="0.25">
      <c r="A22" s="82"/>
      <c r="B22" s="3"/>
      <c r="D22" s="172"/>
      <c r="E22" s="175"/>
      <c r="F22" s="172"/>
    </row>
    <row r="23" spans="1:6" s="81" customFormat="1" x14ac:dyDescent="0.25">
      <c r="A23" s="82" t="s">
        <v>978</v>
      </c>
      <c r="B23" s="3"/>
      <c r="D23" s="172"/>
      <c r="E23" s="175"/>
      <c r="F23" s="172"/>
    </row>
    <row r="24" spans="1:6" s="81" customFormat="1" x14ac:dyDescent="0.25">
      <c r="A24" s="87" t="s">
        <v>926</v>
      </c>
      <c r="B24" s="3"/>
      <c r="D24" s="172"/>
      <c r="E24" s="175"/>
      <c r="F24" s="172"/>
    </row>
    <row r="25" spans="1:6" s="81" customFormat="1" x14ac:dyDescent="0.25">
      <c r="A25" s="82"/>
      <c r="B25" s="3"/>
      <c r="D25" s="172"/>
      <c r="E25" s="175"/>
      <c r="F25" s="172"/>
    </row>
    <row r="26" spans="1:6" s="81" customFormat="1" x14ac:dyDescent="0.25">
      <c r="A26" s="82" t="s">
        <v>927</v>
      </c>
      <c r="B26" s="3"/>
      <c r="D26" s="172"/>
      <c r="E26" s="175"/>
      <c r="F26" s="172"/>
    </row>
    <row r="27" spans="1:6" s="81" customFormat="1" x14ac:dyDescent="0.25">
      <c r="A27" s="82" t="s">
        <v>928</v>
      </c>
      <c r="B27" s="3"/>
      <c r="D27" s="172"/>
      <c r="E27" s="175"/>
      <c r="F27" s="172"/>
    </row>
    <row r="28" spans="1:6" s="81" customFormat="1" x14ac:dyDescent="0.25">
      <c r="A28" s="82" t="s">
        <v>929</v>
      </c>
      <c r="B28" s="3"/>
      <c r="D28" s="172"/>
      <c r="E28" s="175"/>
      <c r="F28" s="172"/>
    </row>
    <row r="29" spans="1:6" s="81" customFormat="1" x14ac:dyDescent="0.25">
      <c r="A29" s="82" t="s">
        <v>930</v>
      </c>
      <c r="B29" s="3"/>
      <c r="D29" s="172"/>
      <c r="E29" s="175"/>
      <c r="F29" s="172"/>
    </row>
    <row r="30" spans="1:6" s="81" customFormat="1" x14ac:dyDescent="0.25">
      <c r="A30" s="82"/>
      <c r="B30" s="3"/>
      <c r="D30" s="172"/>
      <c r="E30" s="175"/>
      <c r="F30" s="17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pane ySplit="2" topLeftCell="A3" activePane="bottomLeft" state="frozen"/>
      <selection pane="bottomLeft"/>
    </sheetView>
  </sheetViews>
  <sheetFormatPr defaultRowHeight="15" x14ac:dyDescent="0.25"/>
  <cols>
    <col min="1" max="1" width="26.140625" style="58" customWidth="1"/>
    <col min="2" max="2" width="23.7109375" style="76" customWidth="1"/>
    <col min="3" max="3" width="66.140625" style="58" customWidth="1"/>
    <col min="4" max="4" width="51.140625" style="58" customWidth="1"/>
    <col min="5" max="5" width="20.42578125" style="58" bestFit="1" customWidth="1"/>
    <col min="6" max="6" width="47.140625" style="58" customWidth="1"/>
    <col min="7" max="16384" width="9.140625" style="58"/>
  </cols>
  <sheetData>
    <row r="1" spans="1:6" s="77" customFormat="1" x14ac:dyDescent="0.25">
      <c r="A1" s="78" t="s">
        <v>902</v>
      </c>
      <c r="B1" s="58"/>
    </row>
    <row r="2" spans="1:6" x14ac:dyDescent="0.25">
      <c r="A2" s="7" t="s">
        <v>798</v>
      </c>
      <c r="B2" s="75" t="s">
        <v>799</v>
      </c>
      <c r="C2" s="7" t="s">
        <v>800</v>
      </c>
      <c r="D2" s="50" t="s">
        <v>801</v>
      </c>
      <c r="E2" s="50" t="s">
        <v>802</v>
      </c>
      <c r="F2" s="50" t="s">
        <v>800</v>
      </c>
    </row>
    <row r="3" spans="1:6" x14ac:dyDescent="0.25">
      <c r="A3" s="59" t="s">
        <v>803</v>
      </c>
      <c r="B3" s="3">
        <v>-0.11</v>
      </c>
      <c r="C3" s="59" t="s">
        <v>804</v>
      </c>
      <c r="D3" s="58" t="s">
        <v>805</v>
      </c>
      <c r="E3" s="58" t="s">
        <v>106</v>
      </c>
    </row>
    <row r="4" spans="1:6" x14ac:dyDescent="0.25">
      <c r="A4" s="59" t="s">
        <v>806</v>
      </c>
      <c r="B4" s="3">
        <v>0.11</v>
      </c>
      <c r="C4" s="59" t="s">
        <v>807</v>
      </c>
      <c r="D4" s="58" t="s">
        <v>805</v>
      </c>
      <c r="E4" s="58" t="s">
        <v>106</v>
      </c>
    </row>
    <row r="5" spans="1:6" x14ac:dyDescent="0.25">
      <c r="A5" s="59" t="s">
        <v>808</v>
      </c>
      <c r="B5" s="3">
        <v>-0.02</v>
      </c>
      <c r="C5" s="59" t="s">
        <v>809</v>
      </c>
      <c r="D5" s="58" t="s">
        <v>810</v>
      </c>
      <c r="E5" s="58" t="s">
        <v>106</v>
      </c>
    </row>
    <row r="6" spans="1:6" x14ac:dyDescent="0.25">
      <c r="A6" s="59" t="s">
        <v>811</v>
      </c>
      <c r="B6" s="250" t="s">
        <v>812</v>
      </c>
      <c r="C6" s="251"/>
      <c r="D6" s="251"/>
      <c r="E6" s="251"/>
      <c r="F6" s="251"/>
    </row>
    <row r="7" spans="1:6" x14ac:dyDescent="0.25">
      <c r="A7" s="59" t="s">
        <v>813</v>
      </c>
      <c r="B7" s="3">
        <v>0.08</v>
      </c>
      <c r="C7" s="59" t="s">
        <v>814</v>
      </c>
      <c r="D7" s="57" t="s">
        <v>815</v>
      </c>
    </row>
    <row r="8" spans="1:6" x14ac:dyDescent="0.25">
      <c r="A8" s="59" t="s">
        <v>816</v>
      </c>
      <c r="B8" s="3">
        <v>1.01</v>
      </c>
      <c r="C8" s="59" t="s">
        <v>817</v>
      </c>
      <c r="D8" s="248" t="s">
        <v>818</v>
      </c>
      <c r="E8" s="249"/>
      <c r="F8" s="58" t="s">
        <v>819</v>
      </c>
    </row>
    <row r="9" spans="1:6" x14ac:dyDescent="0.25">
      <c r="A9" s="59" t="s">
        <v>820</v>
      </c>
      <c r="B9" s="3">
        <v>5.0000000000000001E-3</v>
      </c>
      <c r="C9" s="59" t="s">
        <v>821</v>
      </c>
      <c r="D9" s="248" t="s">
        <v>822</v>
      </c>
      <c r="E9" s="249"/>
      <c r="F9" s="58" t="s">
        <v>819</v>
      </c>
    </row>
    <row r="10" spans="1:6" x14ac:dyDescent="0.25">
      <c r="A10" s="59" t="s">
        <v>823</v>
      </c>
      <c r="B10" s="250" t="s">
        <v>812</v>
      </c>
      <c r="C10" s="251"/>
      <c r="D10" s="251"/>
      <c r="E10" s="251"/>
      <c r="F10" s="251"/>
    </row>
    <row r="11" spans="1:6" x14ac:dyDescent="0.25">
      <c r="A11" s="59" t="s">
        <v>824</v>
      </c>
      <c r="B11" s="250" t="s">
        <v>812</v>
      </c>
      <c r="C11" s="251"/>
      <c r="D11" s="251"/>
      <c r="E11" s="251"/>
      <c r="F11" s="251"/>
    </row>
    <row r="12" spans="1:6" ht="31.5" customHeight="1" x14ac:dyDescent="0.25">
      <c r="A12" s="59" t="s">
        <v>825</v>
      </c>
      <c r="B12" s="3" t="s">
        <v>826</v>
      </c>
      <c r="C12" s="59" t="s">
        <v>827</v>
      </c>
      <c r="D12" s="248" t="s">
        <v>828</v>
      </c>
      <c r="E12" s="249"/>
      <c r="F12" s="58" t="s">
        <v>819</v>
      </c>
    </row>
    <row r="13" spans="1:6" ht="30.75" customHeight="1" x14ac:dyDescent="0.25">
      <c r="A13" s="59" t="s">
        <v>829</v>
      </c>
      <c r="B13" s="3" t="s">
        <v>830</v>
      </c>
      <c r="C13" s="59"/>
      <c r="D13" s="248" t="s">
        <v>831</v>
      </c>
      <c r="E13" s="249"/>
      <c r="F13" s="58" t="s">
        <v>819</v>
      </c>
    </row>
    <row r="14" spans="1:6" x14ac:dyDescent="0.25">
      <c r="A14" s="59" t="s">
        <v>832</v>
      </c>
      <c r="B14" s="250" t="s">
        <v>812</v>
      </c>
      <c r="C14" s="251"/>
      <c r="D14" s="251"/>
      <c r="E14" s="251"/>
      <c r="F14" s="251"/>
    </row>
    <row r="15" spans="1:6" x14ac:dyDescent="0.25">
      <c r="A15" s="59" t="s">
        <v>910</v>
      </c>
      <c r="B15" s="3">
        <v>733000</v>
      </c>
      <c r="C15" s="59"/>
      <c r="D15" s="57" t="s">
        <v>916</v>
      </c>
      <c r="E15" s="58" t="s">
        <v>106</v>
      </c>
    </row>
    <row r="16" spans="1:6" x14ac:dyDescent="0.25">
      <c r="A16" s="59" t="s">
        <v>911</v>
      </c>
      <c r="B16" s="3">
        <v>67000</v>
      </c>
      <c r="C16" s="59"/>
      <c r="D16" s="57" t="s">
        <v>917</v>
      </c>
      <c r="E16" s="58" t="s">
        <v>106</v>
      </c>
      <c r="F16" s="59"/>
    </row>
    <row r="17" spans="1:6" x14ac:dyDescent="0.25">
      <c r="A17" s="59" t="s">
        <v>912</v>
      </c>
      <c r="B17" s="3">
        <v>0.22500000000000001</v>
      </c>
      <c r="C17" s="59" t="s">
        <v>906</v>
      </c>
      <c r="D17" s="57" t="s">
        <v>919</v>
      </c>
      <c r="E17" s="57"/>
    </row>
    <row r="18" spans="1:6" ht="30" x14ac:dyDescent="0.25">
      <c r="A18" s="59" t="s">
        <v>913</v>
      </c>
      <c r="B18" s="3">
        <v>2</v>
      </c>
      <c r="C18" s="59" t="s">
        <v>907</v>
      </c>
      <c r="D18" s="57" t="s">
        <v>228</v>
      </c>
      <c r="F18" s="58" t="s">
        <v>915</v>
      </c>
    </row>
    <row r="19" spans="1:6" x14ac:dyDescent="0.25">
      <c r="A19" s="59" t="s">
        <v>914</v>
      </c>
      <c r="B19" s="3">
        <v>3225</v>
      </c>
      <c r="C19" s="59"/>
      <c r="D19" s="57" t="s">
        <v>918</v>
      </c>
      <c r="E19" s="58" t="s">
        <v>106</v>
      </c>
    </row>
    <row r="20" spans="1:6" x14ac:dyDescent="0.25">
      <c r="A20" s="59" t="s">
        <v>833</v>
      </c>
      <c r="B20" s="3">
        <v>0.93</v>
      </c>
      <c r="C20" s="59" t="s">
        <v>908</v>
      </c>
      <c r="D20" s="57" t="s">
        <v>228</v>
      </c>
    </row>
    <row r="21" spans="1:6" ht="30" x14ac:dyDescent="0.25">
      <c r="A21" s="59" t="s">
        <v>834</v>
      </c>
      <c r="B21" s="3">
        <v>0.5</v>
      </c>
      <c r="C21" s="59" t="s">
        <v>909</v>
      </c>
      <c r="D21" s="57" t="s">
        <v>228</v>
      </c>
    </row>
    <row r="22" spans="1:6" x14ac:dyDescent="0.25">
      <c r="A22" s="59" t="s">
        <v>836</v>
      </c>
      <c r="B22" s="3">
        <v>15</v>
      </c>
      <c r="C22" s="59" t="s">
        <v>837</v>
      </c>
      <c r="D22" s="57" t="s">
        <v>228</v>
      </c>
    </row>
    <row r="23" spans="1:6" ht="30" x14ac:dyDescent="0.25">
      <c r="A23" s="59" t="s">
        <v>838</v>
      </c>
      <c r="B23" s="3">
        <v>0.67</v>
      </c>
      <c r="C23" s="59" t="s">
        <v>839</v>
      </c>
      <c r="D23" s="60" t="s">
        <v>840</v>
      </c>
      <c r="E23" s="58" t="s">
        <v>106</v>
      </c>
    </row>
    <row r="24" spans="1:6" x14ac:dyDescent="0.25">
      <c r="A24" s="59" t="s">
        <v>841</v>
      </c>
      <c r="B24" s="3">
        <v>2022</v>
      </c>
      <c r="C24" s="59" t="s">
        <v>842</v>
      </c>
      <c r="D24" s="57" t="s">
        <v>815</v>
      </c>
    </row>
    <row r="25" spans="1:6" ht="29.25" customHeight="1" x14ac:dyDescent="0.25">
      <c r="A25" s="59" t="s">
        <v>843</v>
      </c>
      <c r="B25" s="3">
        <v>0.06</v>
      </c>
      <c r="C25" s="59" t="s">
        <v>844</v>
      </c>
      <c r="D25" s="248" t="s">
        <v>845</v>
      </c>
      <c r="E25" s="249"/>
      <c r="F25" s="58" t="s">
        <v>835</v>
      </c>
    </row>
    <row r="26" spans="1:6" ht="29.25" customHeight="1" x14ac:dyDescent="0.25">
      <c r="A26" s="59" t="s">
        <v>846</v>
      </c>
      <c r="B26" s="3">
        <v>0.06</v>
      </c>
      <c r="C26" s="59" t="s">
        <v>847</v>
      </c>
      <c r="D26" s="248" t="s">
        <v>848</v>
      </c>
      <c r="E26" s="249"/>
      <c r="F26" s="58" t="s">
        <v>835</v>
      </c>
    </row>
    <row r="27" spans="1:6" ht="29.25" customHeight="1" x14ac:dyDescent="0.25">
      <c r="A27" s="59" t="s">
        <v>849</v>
      </c>
      <c r="B27" s="3">
        <v>0.05</v>
      </c>
      <c r="C27" s="59" t="s">
        <v>850</v>
      </c>
      <c r="D27" s="248" t="s">
        <v>851</v>
      </c>
      <c r="E27" s="249"/>
      <c r="F27" s="58" t="s">
        <v>835</v>
      </c>
    </row>
    <row r="28" spans="1:6" ht="30" x14ac:dyDescent="0.25">
      <c r="A28" s="59" t="s">
        <v>852</v>
      </c>
      <c r="B28" s="3" t="s">
        <v>853</v>
      </c>
      <c r="C28" s="59" t="s">
        <v>854</v>
      </c>
      <c r="D28" s="57" t="s">
        <v>815</v>
      </c>
    </row>
    <row r="29" spans="1:6" x14ac:dyDescent="0.25">
      <c r="A29" s="59" t="s">
        <v>855</v>
      </c>
      <c r="B29" s="3" t="s">
        <v>856</v>
      </c>
      <c r="C29" s="59" t="s">
        <v>857</v>
      </c>
      <c r="D29" s="57" t="s">
        <v>815</v>
      </c>
    </row>
    <row r="30" spans="1:6" x14ac:dyDescent="0.25">
      <c r="A30" s="59" t="s">
        <v>858</v>
      </c>
      <c r="B30" s="3">
        <v>0.33329999999999999</v>
      </c>
      <c r="C30" s="59" t="s">
        <v>859</v>
      </c>
      <c r="D30" s="57" t="s">
        <v>815</v>
      </c>
    </row>
    <row r="31" spans="1:6" x14ac:dyDescent="0.25">
      <c r="A31" s="59" t="s">
        <v>860</v>
      </c>
      <c r="B31" s="3">
        <v>1</v>
      </c>
      <c r="C31" s="59"/>
      <c r="D31" s="57" t="s">
        <v>815</v>
      </c>
    </row>
    <row r="32" spans="1:6" ht="29.25" customHeight="1" x14ac:dyDescent="0.25">
      <c r="A32" s="59" t="s">
        <v>861</v>
      </c>
      <c r="B32" s="3" t="s">
        <v>862</v>
      </c>
      <c r="C32" s="59"/>
      <c r="D32" s="248" t="s">
        <v>863</v>
      </c>
      <c r="E32" s="249"/>
      <c r="F32" s="58" t="s">
        <v>835</v>
      </c>
    </row>
    <row r="33" spans="1:6" ht="29.25" customHeight="1" x14ac:dyDescent="0.25">
      <c r="A33" s="59" t="s">
        <v>864</v>
      </c>
      <c r="B33" s="3">
        <v>0.13</v>
      </c>
      <c r="C33" s="59" t="s">
        <v>865</v>
      </c>
      <c r="D33" s="58" t="s">
        <v>866</v>
      </c>
      <c r="E33" s="58" t="s">
        <v>106</v>
      </c>
    </row>
    <row r="34" spans="1:6" ht="30" x14ac:dyDescent="0.25">
      <c r="A34" s="59" t="s">
        <v>867</v>
      </c>
      <c r="B34" s="3">
        <v>-0.06</v>
      </c>
      <c r="C34" s="59" t="s">
        <v>868</v>
      </c>
      <c r="D34" s="58" t="s">
        <v>869</v>
      </c>
      <c r="E34" s="58" t="s">
        <v>870</v>
      </c>
    </row>
    <row r="35" spans="1:6" x14ac:dyDescent="0.25">
      <c r="A35" s="59"/>
      <c r="B35" s="3"/>
      <c r="C35" s="59"/>
    </row>
    <row r="36" spans="1:6" x14ac:dyDescent="0.25">
      <c r="A36" s="60" t="s">
        <v>871</v>
      </c>
      <c r="B36" s="3"/>
      <c r="C36" s="59"/>
    </row>
    <row r="37" spans="1:6" x14ac:dyDescent="0.25">
      <c r="A37" s="59" t="s">
        <v>872</v>
      </c>
      <c r="B37" s="3">
        <v>246</v>
      </c>
      <c r="C37" s="59" t="s">
        <v>873</v>
      </c>
      <c r="D37" s="252" t="s">
        <v>874</v>
      </c>
      <c r="E37" s="252"/>
      <c r="F37" s="253" t="s">
        <v>875</v>
      </c>
    </row>
    <row r="38" spans="1:6" x14ac:dyDescent="0.25">
      <c r="A38" s="59" t="s">
        <v>876</v>
      </c>
      <c r="B38" s="3">
        <v>178</v>
      </c>
      <c r="C38" s="59" t="s">
        <v>877</v>
      </c>
      <c r="D38" s="252"/>
      <c r="E38" s="252"/>
      <c r="F38" s="253"/>
    </row>
    <row r="39" spans="1:6" x14ac:dyDescent="0.25">
      <c r="A39" s="59" t="s">
        <v>405</v>
      </c>
      <c r="B39" s="3">
        <v>139</v>
      </c>
      <c r="C39" s="59" t="s">
        <v>878</v>
      </c>
      <c r="D39" s="252"/>
      <c r="E39" s="252"/>
      <c r="F39" s="253"/>
    </row>
    <row r="40" spans="1:6" x14ac:dyDescent="0.25">
      <c r="A40" s="59" t="s">
        <v>872</v>
      </c>
      <c r="B40" s="3">
        <v>79</v>
      </c>
      <c r="C40" s="59" t="s">
        <v>879</v>
      </c>
      <c r="D40" s="252"/>
      <c r="E40" s="252"/>
      <c r="F40" s="253"/>
    </row>
    <row r="41" spans="1:6" x14ac:dyDescent="0.25">
      <c r="A41" s="59" t="s">
        <v>876</v>
      </c>
      <c r="B41" s="3">
        <v>64</v>
      </c>
      <c r="C41" s="59" t="s">
        <v>880</v>
      </c>
      <c r="D41" s="252"/>
      <c r="E41" s="252"/>
      <c r="F41" s="253"/>
    </row>
    <row r="42" spans="1:6" x14ac:dyDescent="0.25">
      <c r="A42" s="59" t="s">
        <v>405</v>
      </c>
      <c r="B42" s="3">
        <v>40</v>
      </c>
      <c r="C42" s="59" t="s">
        <v>881</v>
      </c>
      <c r="D42" s="252"/>
      <c r="E42" s="252"/>
      <c r="F42" s="253"/>
    </row>
    <row r="43" spans="1:6" x14ac:dyDescent="0.25">
      <c r="A43" s="59"/>
      <c r="B43" s="3"/>
      <c r="C43" s="59"/>
    </row>
    <row r="44" spans="1:6" ht="45" x14ac:dyDescent="0.25">
      <c r="A44" s="59" t="s">
        <v>882</v>
      </c>
      <c r="B44" s="3" t="s">
        <v>883</v>
      </c>
      <c r="C44" s="59"/>
      <c r="D44" s="58" t="s">
        <v>884</v>
      </c>
      <c r="E44" s="58" t="s">
        <v>885</v>
      </c>
      <c r="F44" s="41" t="s">
        <v>886</v>
      </c>
    </row>
    <row r="45" spans="1:6" x14ac:dyDescent="0.25">
      <c r="A45" s="59" t="s">
        <v>887</v>
      </c>
      <c r="B45" s="3" t="s">
        <v>888</v>
      </c>
      <c r="C45" s="59"/>
      <c r="D45" s="58" t="s">
        <v>884</v>
      </c>
      <c r="E45" s="58" t="s">
        <v>885</v>
      </c>
    </row>
    <row r="46" spans="1:6" ht="30" x14ac:dyDescent="0.25">
      <c r="A46" s="10" t="s">
        <v>889</v>
      </c>
      <c r="B46" s="3"/>
      <c r="C46" s="59"/>
      <c r="D46" s="57" t="s">
        <v>890</v>
      </c>
    </row>
    <row r="47" spans="1:6" x14ac:dyDescent="0.25">
      <c r="A47" s="58" t="s">
        <v>891</v>
      </c>
      <c r="B47" s="76">
        <v>50</v>
      </c>
      <c r="C47" s="58" t="s">
        <v>892</v>
      </c>
      <c r="D47" s="57" t="s">
        <v>893</v>
      </c>
    </row>
    <row r="48" spans="1:6" x14ac:dyDescent="0.25">
      <c r="A48" s="58" t="s">
        <v>894</v>
      </c>
      <c r="B48" s="76">
        <v>2018</v>
      </c>
      <c r="C48" s="58" t="s">
        <v>895</v>
      </c>
      <c r="D48" s="57" t="s">
        <v>570</v>
      </c>
    </row>
    <row r="49" spans="1:4" x14ac:dyDescent="0.25">
      <c r="A49" s="58" t="s">
        <v>896</v>
      </c>
      <c r="B49" s="76">
        <v>2022</v>
      </c>
      <c r="C49" s="58" t="s">
        <v>897</v>
      </c>
      <c r="D49" s="57" t="s">
        <v>570</v>
      </c>
    </row>
    <row r="51" spans="1:4" ht="60" x14ac:dyDescent="0.25">
      <c r="A51" s="59" t="s">
        <v>898</v>
      </c>
      <c r="B51" s="76">
        <v>1.1499999999999999</v>
      </c>
      <c r="C51" s="59" t="s">
        <v>899</v>
      </c>
      <c r="D51" s="57" t="s">
        <v>815</v>
      </c>
    </row>
    <row r="52" spans="1:4" ht="30" x14ac:dyDescent="0.25">
      <c r="A52" s="58" t="s">
        <v>900</v>
      </c>
      <c r="B52" s="76">
        <v>0.9</v>
      </c>
      <c r="C52" s="59" t="s">
        <v>901</v>
      </c>
      <c r="D52" s="57" t="s">
        <v>815</v>
      </c>
    </row>
  </sheetData>
  <mergeCells count="14">
    <mergeCell ref="D32:E32"/>
    <mergeCell ref="D37:E42"/>
    <mergeCell ref="F37:F42"/>
    <mergeCell ref="B14:F14"/>
    <mergeCell ref="D13:E13"/>
    <mergeCell ref="D25:E25"/>
    <mergeCell ref="D26:E26"/>
    <mergeCell ref="D27:E27"/>
    <mergeCell ref="D12:E12"/>
    <mergeCell ref="B6:F6"/>
    <mergeCell ref="D8:E8"/>
    <mergeCell ref="D9:E9"/>
    <mergeCell ref="B10:F10"/>
    <mergeCell ref="B11: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Components</vt:lpstr>
      <vt:lpstr>BB - Top down - Durability</vt:lpstr>
      <vt:lpstr>BB - TD - Capex scrutiny</vt:lpstr>
      <vt:lpstr>BB - TD - Investment</vt:lpstr>
      <vt:lpstr>BB - Simple cost calculations</vt:lpstr>
      <vt:lpstr>BB - Demand model input data</vt:lpstr>
      <vt:lpstr>BB - Python code - Base case</vt:lpstr>
      <vt:lpstr>BB- Python code- 9 other cases</vt:lpstr>
      <vt:lpstr>BB - Hard-coded parameters</vt:lpstr>
      <vt:lpstr>BB - Methodological queries</vt:lpstr>
      <vt:lpstr>BB - Modelling of AoB</vt:lpstr>
      <vt:lpstr>BB data - Final comments</vt:lpstr>
      <vt:lpstr>BB data - Externally sourced</vt:lpstr>
      <vt:lpstr>BB data - Calculations</vt:lpstr>
      <vt:lpstr>BB data-Cols of Model_data_load</vt:lpstr>
      <vt:lpstr>BB data-Cols of Model_data_gen</vt:lpstr>
      <vt:lpstr>BB data - Transcription to CSV</vt:lpstr>
      <vt:lpstr>BB - ACOT</vt:lpstr>
    </vt:vector>
  </TitlesOfParts>
  <Company>Electricity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Mackay</dc:creator>
  <cp:lastModifiedBy>Julia Hall</cp:lastModifiedBy>
  <dcterms:created xsi:type="dcterms:W3CDTF">2019-04-23T02:36:26Z</dcterms:created>
  <dcterms:modified xsi:type="dcterms:W3CDTF">2019-09-25T21:31:23Z</dcterms:modified>
</cp:coreProperties>
</file>