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activeTab="1"/>
  </bookViews>
  <sheets>
    <sheet name="high level diagram" sheetId="1" r:id="rId1"/>
    <sheet name="inputs to loop (AoB_all_major_)" sheetId="5" r:id="rId2"/>
    <sheet name="running loop and outputs" sheetId="7" r:id="rId3"/>
    <sheet name="details of checks" sheetId="6" r:id="rId4"/>
    <sheet name="col names in cv_f output" sheetId="9" r:id="rId5"/>
    <sheet name="inputs to loop (demand only)" sheetId="2" r:id="rId6"/>
    <sheet name="description of dmnd steps" sheetId="8" r:id="rId7"/>
  </sheets>
  <definedNames>
    <definedName name="_xlnm._FilterDatabase" localSheetId="1" hidden="1">'inputs to loop (AoB_all_major_)'!$A$2:$I$83</definedName>
  </definedNames>
  <calcPr calcId="145621"/>
</workbook>
</file>

<file path=xl/calcChain.xml><?xml version="1.0" encoding="utf-8"?>
<calcChain xmlns="http://schemas.openxmlformats.org/spreadsheetml/2006/main">
  <c r="E197" i="6" l="1"/>
  <c r="E196" i="6"/>
  <c r="D4" i="5" l="1"/>
  <c r="D5" i="5" s="1"/>
  <c r="D6" i="5" s="1"/>
  <c r="D7" i="5" s="1"/>
  <c r="D8" i="5" s="1"/>
  <c r="D9" i="5" s="1"/>
  <c r="D10" i="5" s="1"/>
  <c r="D11" i="5" s="1"/>
  <c r="D12" i="5" s="1"/>
  <c r="D13" i="5" s="1"/>
  <c r="D14" i="5" s="1"/>
  <c r="D15" i="5" s="1"/>
  <c r="D16" i="5" s="1"/>
  <c r="D17" i="5" s="1"/>
  <c r="D18" i="5" s="1"/>
  <c r="D19" i="5" l="1"/>
  <c r="D21" i="5" s="1"/>
  <c r="D22" i="5" s="1"/>
  <c r="D23" i="5" s="1"/>
  <c r="D24" i="5" s="1"/>
  <c r="D25" i="5" s="1"/>
  <c r="D26" i="5" s="1"/>
  <c r="D27" i="5" s="1"/>
  <c r="D28" i="5" s="1"/>
</calcChain>
</file>

<file path=xl/sharedStrings.xml><?xml version="1.0" encoding="utf-8"?>
<sst xmlns="http://schemas.openxmlformats.org/spreadsheetml/2006/main" count="1650" uniqueCount="1399">
  <si>
    <t>t-1</t>
  </si>
  <si>
    <t>Transmission charges</t>
  </si>
  <si>
    <t>t</t>
  </si>
  <si>
    <t>prices (for consumption)</t>
  </si>
  <si>
    <t>generation prices</t>
  </si>
  <si>
    <t>CV (welfare)</t>
  </si>
  <si>
    <t>python code for scenarios</t>
  </si>
  <si>
    <t>using python code 'welfare_and_costs.py'</t>
  </si>
  <si>
    <t>INPUTS</t>
  </si>
  <si>
    <t>Details</t>
  </si>
  <si>
    <t>Demand elasticities</t>
  </si>
  <si>
    <t>Checked?</t>
  </si>
  <si>
    <t>Generation prices</t>
  </si>
  <si>
    <t>Transport costs</t>
  </si>
  <si>
    <t>Modelled</t>
  </si>
  <si>
    <t>Not time dependent</t>
  </si>
  <si>
    <t>t-1, t-2</t>
  </si>
  <si>
    <t>Generation investment</t>
  </si>
  <si>
    <t>Modelled using a schedule of potential investments and selecting the lowest cost profitable investments for investment</t>
  </si>
  <si>
    <t>Distributed generation and battery investment</t>
  </si>
  <si>
    <t>Transmission revenue and investment</t>
  </si>
  <si>
    <t>Code checked by Julia</t>
  </si>
  <si>
    <t>5 different methods, depending on scenario</t>
  </si>
  <si>
    <t>t-1, combined with information about future growth based on forecast transmission revenue</t>
  </si>
  <si>
    <t>t-1, plus average growth in total interconnection revenue up to a fixed number of periods ahead</t>
  </si>
  <si>
    <t>Weighted averages of transport charges over periods (within a year) of scarcity and of abundance</t>
  </si>
  <si>
    <t>Investment occurs if expected revenue exceeds LR marginal costs. Expected revenue is dependent on battery charge and discharge strategies which in turn depend on the presence of peak demand charges</t>
  </si>
  <si>
    <t>Exogenously determined, taken from Transpowers RCP3 proposal and extended past 2035 based on median major capex between 2013 and 2034</t>
  </si>
  <si>
    <t>Code checked by Julia and Anthea, input data to be checked by Brian Bull</t>
  </si>
  <si>
    <t>Estimated from demand models</t>
  </si>
  <si>
    <t>TIME period used in model for each loop (t)</t>
  </si>
  <si>
    <t>Demand models</t>
  </si>
  <si>
    <t>Transport costs model</t>
  </si>
  <si>
    <t>Input data and assumptions</t>
  </si>
  <si>
    <t>Output from loop</t>
  </si>
  <si>
    <t>Inputs to loop</t>
  </si>
  <si>
    <t xml:space="preserve">Demand in different TOU periods </t>
  </si>
  <si>
    <t>Final output</t>
  </si>
  <si>
    <t>Demand</t>
  </si>
  <si>
    <t>TOU quantities, data read in from 'model_data_bb.csv', variables pk_q, dg_q, sh_q, off_q</t>
  </si>
  <si>
    <t>National average, in previous 2 periods. Mean of a log normal distribution  of the average of the prior two periods of prices. Function for log normal distribution is ln_exp</t>
  </si>
  <si>
    <t>Questions</t>
  </si>
  <si>
    <t>pg_mu is specified as [115.3,115.3,91.6,72.8] (in code 'AoB_demand.py'), but write-up says previous 2 periods</t>
  </si>
  <si>
    <t>Function ln_exp is doing as described on page …, assuming Brian checked initial prices</t>
  </si>
  <si>
    <t>Number of check for reference</t>
  </si>
  <si>
    <t>What to check</t>
  </si>
  <si>
    <t>Questions for John</t>
  </si>
  <si>
    <t>NOT checking</t>
  </si>
  <si>
    <t>John's answers</t>
  </si>
  <si>
    <t>Merit orders are calculated for peak, shoulder and off-peak periods separately</t>
  </si>
  <si>
    <t>Dispatch function includes an adjustment  factor</t>
  </si>
  <si>
    <r>
      <t xml:space="preserve">Not checking that this adjustment factor is calibrated to ensure peak prices in the first year of the model are approximately the same as those observed in the data </t>
    </r>
    <r>
      <rPr>
        <b/>
        <sz val="11"/>
        <color rgb="FFFF0000"/>
        <rFont val="Calibri"/>
        <family val="2"/>
        <scheme val="minor"/>
      </rPr>
      <t>SHOULD WE CHECK THIS??</t>
    </r>
  </si>
  <si>
    <t xml:space="preserve">Dispatch function includes price caps and floors </t>
  </si>
  <si>
    <t>AoB_all_major_capex</t>
  </si>
  <si>
    <t>Not checking that these price caps and floors correspond to observed max and min prices between 2007 and 2017 (assuming Brian checked this)</t>
  </si>
  <si>
    <t>Dispatch function dispatches generation plant in merit order of short-run marginal costs</t>
  </si>
  <si>
    <t>Input data to the dispatch function includes those set out in paragraph A.54</t>
  </si>
  <si>
    <t>Not checking the input data against source data (assuming Brian did this)</t>
  </si>
  <si>
    <t>Dispatch function adjusts dispatch volumes for shoulder and off-peak periods, to account for distributed generation that contributes to supply during these periods (paragraph A.56)</t>
  </si>
  <si>
    <t>Check demand data input</t>
  </si>
  <si>
    <t>Checked</t>
  </si>
  <si>
    <t>Not checking that demand data is correct from source file (assuming Brian did this)</t>
  </si>
  <si>
    <t>In code: data=pd.read_csv(path+"Data/model_data_bb.csv")</t>
  </si>
  <si>
    <t xml:space="preserve">In the 'Variables' spreadsheet these variables are specified as </t>
  </si>
  <si>
    <t>function is set out as: dispatch(data=data,exist_g=exist_g,year=yr_0)</t>
  </si>
  <si>
    <t>This csv file contains the variables pk_q,sh_q,off_q, which are summed together in the function and called 'Q_tou0'</t>
  </si>
  <si>
    <t>pk_q</t>
  </si>
  <si>
    <t>Quantities (MWh)</t>
  </si>
  <si>
    <t>dg_q</t>
  </si>
  <si>
    <t>sh_q</t>
  </si>
  <si>
    <t>off_q</t>
  </si>
  <si>
    <t>checked - for details see 'details of checks' sheet</t>
  </si>
  <si>
    <t>Dispatch function uses the best model/approach for generation dispatch</t>
  </si>
  <si>
    <t>Short-run marginal costs are correct</t>
  </si>
  <si>
    <t>ln_exp uses prices from prior 2 periods</t>
  </si>
  <si>
    <t xml:space="preserve">ln_exp function outputs a mean based on a lognormal distribution </t>
  </si>
  <si>
    <t>The generation prices output from the dispatch function are adjusted using the  ln_exp function</t>
  </si>
  <si>
    <t>Changes in transport costs due to changes in demand are modelled and the estimated elasticities are put into the loop. Code for modelling was checked by Julia - see spreadsheet 'TMP review of models'</t>
  </si>
  <si>
    <t>Initial input of transport costs is the weighted averages of transport charges over periods (within a year) of scarcity and of abundance. Check that 3 types of transport charges are considered as set out in paragraph A.58</t>
  </si>
  <si>
    <t>These weighted averages are updated in the loop using the estimated elasticities from the transport model</t>
  </si>
  <si>
    <t>Transport costs are also differentiated across peak, shoulder and off-peak periods</t>
  </si>
  <si>
    <r>
      <t xml:space="preserve">Analysing changes in generation investment: Prices generated from a simplified wholesale dispatch model.
Relevant functions in the code are:
</t>
    </r>
    <r>
      <rPr>
        <sz val="11"/>
        <color theme="4"/>
        <rFont val="Calibri"/>
        <family val="2"/>
        <scheme val="minor"/>
      </rPr>
      <t>dispatch</t>
    </r>
    <r>
      <rPr>
        <sz val="11"/>
        <color theme="1"/>
        <rFont val="Calibri"/>
        <family val="2"/>
        <scheme val="minor"/>
      </rPr>
      <t xml:space="preserve">
</t>
    </r>
    <r>
      <rPr>
        <sz val="11"/>
        <color theme="4"/>
        <rFont val="Calibri"/>
        <family val="2"/>
        <scheme val="minor"/>
      </rPr>
      <t>ln_exp</t>
    </r>
  </si>
  <si>
    <t>Not checking source data for transport costs (assuming Brian checked this), not checking calculation of weighted averages (assuming Brian checked this)</t>
  </si>
  <si>
    <t>Not checking what the updated values should be for each node/TOU (ie, higher or lower)</t>
  </si>
  <si>
    <t xml:space="preserve">The dispatch function results in updated values by backbone node and TOU for generation MWh compared to the generation MWh that are input into the function </t>
  </si>
  <si>
    <t>Initial input to the loop for transmission charges is prices in the previous year and average growth in total interconnection revenue up to a fixed number of periods ahead</t>
  </si>
  <si>
    <t>Area of benefit charges are allocated according to paragraph A.63</t>
  </si>
  <si>
    <t>SIMI charges are calculated according to paragraph A.66</t>
  </si>
  <si>
    <t>fixed-like residual charges based on AMD are calculated according to paragraph A.67</t>
  </si>
  <si>
    <r>
      <t xml:space="preserve">5 different methods for recovering transmission interconnection revenue, different ones used depending on proposed or current TPM. Relevant functions are:
</t>
    </r>
    <r>
      <rPr>
        <sz val="11"/>
        <color theme="4"/>
        <rFont val="Calibri"/>
        <family val="2"/>
        <scheme val="minor"/>
      </rPr>
      <t>rcpd_rev_update
rcpd_ic_update
lce
lceshr
lceshr_load?
simi_f
simi_rev_update
genshr_f
gen_aob_update
gen_update</t>
    </r>
  </si>
  <si>
    <t>If AoB is specified as TRUE (ie, proposed TPM), the dmnd function uses area of benefit charges (see check 16) and fixed-like residual charges (see check 20) to calculate total interconnection charges</t>
  </si>
  <si>
    <t>If AoB is specified as FALSE (ie, current TPM), the dmnd function uses RCPD charges (see check 17) and SIMI charges (see check 18) to calculate total interconnection charges</t>
  </si>
  <si>
    <t>RCPD charges are calculated according to paragraph A.65</t>
  </si>
  <si>
    <t>Not checking source data</t>
  </si>
  <si>
    <t>Check elasticities calculated in the dmnd fuction (loop) are as set out by equation specified in paragraph A.42</t>
  </si>
  <si>
    <t>Check beta and gamma coefficients are same as output from R</t>
  </si>
  <si>
    <t>Calculated using coefficients estimated from demand models</t>
  </si>
  <si>
    <t>Code for demand models checked by Julia and Anthea (see spreadsheet 'TPM review of models'), input data to be checked by Brian Bull</t>
  </si>
  <si>
    <t>Check aggregate price elasticities used (hardcoded) are set to the correct values</t>
  </si>
  <si>
    <t>Parameter is included in function invest_gen that limits the number of investments that can occur in any given year</t>
  </si>
  <si>
    <t>Ad hoc adjustments are made in function invest_gen as specified in paragraph A.78</t>
  </si>
  <si>
    <t>Function invest_gen calculates revenue and long run marginal costs of investments as set out in paragraph A.75</t>
  </si>
  <si>
    <t>Not checking source data (assuming Brian did this) of long run marginal cost and price (p), transport costs (d) and expected MW (q) and calculations for these variables</t>
  </si>
  <si>
    <t>Function invest_gen selects the lowest cost profitable investment in any year, according to A.75 (revenue greater than long run marginal cost)</t>
  </si>
  <si>
    <t>After running the invest_gen function an updated list of existing plant and a new list of possible investments with commissioned/invested plant removed is produced</t>
  </si>
  <si>
    <r>
      <t xml:space="preserve">Investment occurs if expected revenue exceeds LR marginal costs. Expected revenue is dependent on battery charge and discharge strategies which in turn depend on the presence of peak demand charges. Relevant functions are:
</t>
    </r>
    <r>
      <rPr>
        <sz val="11"/>
        <color theme="4"/>
        <rFont val="Calibri"/>
        <family val="2"/>
        <scheme val="minor"/>
      </rPr>
      <t>dmnd</t>
    </r>
  </si>
  <si>
    <t>dmnd function calculates expected revenue for battery investment based on calculations as set out in paragraphs A.92-A.94</t>
  </si>
  <si>
    <t>dmnd function calculates expected LRMC of battery investment based on calculations as set out in paragraphs A.91-A.94</t>
  </si>
  <si>
    <t>battery investment occurs in the dmnd function if revenue is greater than LRMC (or ratio of net revenue to LRMC is greater than 1)</t>
  </si>
  <si>
    <t>hardcoded assumed costs of DG (in B.8 of code) correspond to those set out in the paper for the hybrid strategy</t>
  </si>
  <si>
    <t>Not checking these assumptions seem valid</t>
  </si>
  <si>
    <t>Battery investment changes grid demand in the dmnd function</t>
  </si>
  <si>
    <t>A maximum amount of battery investment is imposed in the dmnd function (as specified in paragraph A.98)</t>
  </si>
  <si>
    <t>The correct transmission revenue amounts/variables are used in each of the different methods for calculating transmission charges</t>
  </si>
  <si>
    <t>Other inputs</t>
  </si>
  <si>
    <t>Prices, expenditure shares, expenditures, expenditure shares in base year, number of ICPs, average earnings per ICP, transport mean multiplier?, grid price, expenditure by node, expenditure by ICP, transport price ratio?, income and population parameters,  parameters specified under B section of code</t>
  </si>
  <si>
    <t>code reads in data: tp_rev = pd.read_csv(path + "Data/forecast_revenue.csv")</t>
  </si>
  <si>
    <t>Variables in this csv are (according to 'variables' spreadsheet):</t>
  </si>
  <si>
    <t>ac_ic</t>
  </si>
  <si>
    <t>AC interconnection revenue</t>
  </si>
  <si>
    <t>dc_ic</t>
  </si>
  <si>
    <t>HVDC interconnection revenue</t>
  </si>
  <si>
    <t>ic_g</t>
  </si>
  <si>
    <t>AC interconnection revenue, growth rate</t>
  </si>
  <si>
    <t>dc_g</t>
  </si>
  <si>
    <t>HVDC interconnection revenue, growth rate</t>
  </si>
  <si>
    <t>totrev</t>
  </si>
  <si>
    <t>Total interconnection revenue</t>
  </si>
  <si>
    <t>totrev_g</t>
  </si>
  <si>
    <t>Total interconnection revenue, growth rate</t>
  </si>
  <si>
    <r>
      <t xml:space="preserve">Data for transmission revenue is in 'forecast_revenue.csv' (transmission revenue is exogenously determined and converted to revenue equivalents </t>
    </r>
    <r>
      <rPr>
        <sz val="11"/>
        <color rgb="FFFF0000"/>
        <rFont val="Calibri"/>
        <family val="2"/>
        <scheme val="minor"/>
      </rPr>
      <t>(I think - checking with John</t>
    </r>
    <r>
      <rPr>
        <sz val="11"/>
        <color theme="1"/>
        <rFont val="Calibri"/>
        <family val="2"/>
        <scheme val="minor"/>
      </rPr>
      <t>) outside the code - assuming Brian checked this)</t>
    </r>
  </si>
  <si>
    <t>40a</t>
  </si>
  <si>
    <t>Is there anything in the code I need to check for paragraph A.101? - is it parameter r_s in the code?</t>
  </si>
  <si>
    <t>40b</t>
  </si>
  <si>
    <t>check forecast revenue values entered into the loop are the same as in table 33 in chapter 8</t>
  </si>
  <si>
    <t>40c</t>
  </si>
  <si>
    <t>can get the same value of resid_rev by taking gror out of the equation</t>
  </si>
  <si>
    <t>The assumptions for conversion to revenue equivalents are set out in paragraph A.100</t>
  </si>
  <si>
    <t>roi = 0.06  # A constant return on investment</t>
  </si>
  <si>
    <t>opex_r = 0.06  # An opex allowance - as a share of RAB</t>
  </si>
  <si>
    <t>deprn = 0.05  # Constant average depreciation</t>
  </si>
  <si>
    <r>
      <t xml:space="preserve">The parameters in the code </t>
    </r>
    <r>
      <rPr>
        <b/>
        <sz val="9"/>
        <color theme="1"/>
        <rFont val="Calibri"/>
        <family val="2"/>
        <scheme val="minor"/>
      </rPr>
      <t>deprn</t>
    </r>
    <r>
      <rPr>
        <sz val="9"/>
        <color theme="1"/>
        <rFont val="Calibri"/>
        <family val="2"/>
        <scheme val="minor"/>
      </rPr>
      <t xml:space="preserve">, </t>
    </r>
    <r>
      <rPr>
        <b/>
        <sz val="9"/>
        <color theme="1"/>
        <rFont val="Calibri"/>
        <family val="2"/>
        <scheme val="minor"/>
      </rPr>
      <t>roi</t>
    </r>
    <r>
      <rPr>
        <sz val="9"/>
        <color theme="1"/>
        <rFont val="Calibri"/>
        <family val="2"/>
        <scheme val="minor"/>
      </rPr>
      <t xml:space="preserve">, and </t>
    </r>
    <r>
      <rPr>
        <b/>
        <sz val="9"/>
        <color theme="1"/>
        <rFont val="Calibri"/>
        <family val="2"/>
        <scheme val="minor"/>
      </rPr>
      <t>opex_r</t>
    </r>
    <r>
      <rPr>
        <sz val="9"/>
        <color theme="1"/>
        <rFont val="Calibri"/>
        <family val="2"/>
        <scheme val="minor"/>
      </rPr>
      <t xml:space="preserve"> correspond to these assumptions and have the correct values as set out in paragraph A.100. In the code:</t>
    </r>
  </si>
  <si>
    <t>Is the data already converted to revenue equivalents using assumptions in paragraph A.100 before it is read in to python? (in csv 'forecast_revenue')? - ie totrev. totrev is then divided into resid_rev and aob_rev. resid_rev also gets converted to revenue equivalents - is this needed it totrev is already a revenue equivalent value?</t>
  </si>
  <si>
    <t xml:space="preserve">Model gets the SRMC of the marginal plant given average consumption by TP type. </t>
  </si>
  <si>
    <t>One merit order is calcualted and the different levels of average demand yeild different SRMCs</t>
  </si>
  <si>
    <t>Includes an adjustment factor hard coded of 1.15. have not checked this number</t>
  </si>
  <si>
    <t xml:space="preserve">The dispatch function does include price caps and floors. </t>
  </si>
  <si>
    <t xml:space="preserve">This is not visible on the python code. </t>
  </si>
  <si>
    <t xml:space="preserve">The dispatch function does adjust shoulder and off peak for DG using a factor of 0.9. Which effectively assumes that DG generates 10% of demand on average for these TP types. </t>
  </si>
  <si>
    <t>tp_rev data is the same as in 'Transmission_revenue.xls' sheet 'Forecast_revenue - 2018 real' (eyeballed to check this)</t>
  </si>
  <si>
    <t>SO according to this spreadsheet, the data in tp_rev is in revenue dollars (ie converted to revenue amounts), and is converted to 2018 dollars</t>
  </si>
  <si>
    <t>has totrev already been converted to revenue equivalent (think so - see below)? Why would the residual part then also need to be converted? Shouldn't resid_rev = totrev x r_s in each year?</t>
  </si>
  <si>
    <t>why is the totrev variable from the 'major' dataset added to aob_rev and not the major_capex variable from this dataset?</t>
  </si>
  <si>
    <t xml:space="preserve">This happens in the dmnd function, The dispatch function is used to generate  prices for consecutive years for the three TP types. The mean is taken and used as an input into the ln_exp function along with some fixed values for the variance. This yeilds the expected value for the price. Consumers then presumably make choices based on this expected value plus the cost of transmission. </t>
  </si>
  <si>
    <t xml:space="preserve">This happens in the dmnd function. </t>
  </si>
  <si>
    <t>This is done correctly. The outputs from the dispatch function are prices. These prices are converted into mean prices for ln(price). These prices are used by ln_exp to calculate expected prices based on the long normal distribution along with historical variances that are also converted to moments of ln(price). https://en.wikipedia.org/wiki/Log-normal_distribution</t>
  </si>
  <si>
    <t>Need to check this in the main dmnd function</t>
  </si>
  <si>
    <t>Initial price variables are read in correctly and used correctly - TOU prices. These prices are used to calculate the percentage change in prices for the next year, which is used (along with elasticities) to update demand</t>
  </si>
  <si>
    <t>p0 prices (pd_p, dg_p, sh_p and off_p) are used to calculate the percentage change in prices for the next year, which is used (along with elasticities) to update demand. For details see 'details of checks' sheet</t>
  </si>
  <si>
    <t>In the code:</t>
  </si>
  <si>
    <t xml:space="preserve">    p0 = np.matrix(data.loc[(data['bb'] == reg) &amp; (data['type'] == ctype) &amp; (</t>
  </si>
  <si>
    <t xml:space="preserve">        data['m_yr'] == year), ['pk_p', 'dg_p', 'sh_p', 'off_p']])  #Price</t>
  </si>
  <si>
    <t>Then in the code:</t>
  </si>
  <si>
    <t xml:space="preserve">In variables spreadsheet these variables are described as </t>
  </si>
  <si>
    <t>pk_p</t>
  </si>
  <si>
    <t>Price - inclusive of interconnection charges, peak</t>
  </si>
  <si>
    <t>dg_p</t>
  </si>
  <si>
    <t>Price - inclusive of interconnection charges, off-grid/DG = grid ex interconnection</t>
  </si>
  <si>
    <t>sh_p</t>
  </si>
  <si>
    <t>Price - inclusive of interconnection charges, shoulder</t>
  </si>
  <si>
    <t>off_p</t>
  </si>
  <si>
    <t>Price - inclusive of interconnection charges, off peak</t>
  </si>
  <si>
    <t>p_g = np.divide(p1, p0)</t>
  </si>
  <si>
    <t>this divides p1 by p0</t>
  </si>
  <si>
    <t>p1 is new wholesale prices (new grid price plus new interconnection price)</t>
  </si>
  <si>
    <t>dp = p_g - 1</t>
  </si>
  <si>
    <t>so this is the percentage change in prices</t>
  </si>
  <si>
    <t>dq = 1 + dp * np.transpose(elas)</t>
  </si>
  <si>
    <t>so this is the percentage change in prices multiplied by the elasticities</t>
  </si>
  <si>
    <t>should 1+ dp be in brackets??</t>
  </si>
  <si>
    <t>q_tmp = np.multiply(q0_tmp, dq)</t>
  </si>
  <si>
    <t>so this updates demand based on the new prices and elasticities</t>
  </si>
  <si>
    <t xml:space="preserve">    s0 = np.matrix(</t>
  </si>
  <si>
    <t xml:space="preserve">        data.loc[(data['bb'] == reg) &amp; (data['type'] == ctype) &amp;</t>
  </si>
  <si>
    <t xml:space="preserve">                 (data['m_yr'] == year), ['pk_s', 'dg_s', 'sh_s', 'off_s']]</t>
  </si>
  <si>
    <t>In variables spreadsheet these variables are described as:</t>
  </si>
  <si>
    <t>pk_s</t>
  </si>
  <si>
    <t>Expenditure shares (pk)</t>
  </si>
  <si>
    <t>dg_s</t>
  </si>
  <si>
    <t>Expenditure shares (pk off-grid/DG)</t>
  </si>
  <si>
    <t>sh_s</t>
  </si>
  <si>
    <t>Expenditure shares (shoulder)</t>
  </si>
  <si>
    <t>off_s</t>
  </si>
  <si>
    <t>Expenditure shares (pk off-peak)</t>
  </si>
  <si>
    <t xml:space="preserve">        elas_tou = (-np.eye(share_n) + (gamma / (np.transpose(s0) * ones)) -</t>
  </si>
  <si>
    <t xml:space="preserve">                    (((beta * ones * np.transpose(ones) * sb)) /</t>
  </si>
  <si>
    <t xml:space="preserve">                     (np.transpose(s0) * ones)))</t>
  </si>
  <si>
    <t>That is, the expenditure shares are used to calculate the TOU elasticities</t>
  </si>
  <si>
    <t>Example</t>
  </si>
  <si>
    <t>say p0=100</t>
  </si>
  <si>
    <t>p1=120</t>
  </si>
  <si>
    <t xml:space="preserve">p_g = </t>
  </si>
  <si>
    <t>dp=</t>
  </si>
  <si>
    <r>
      <t>Expenditure shares (</t>
    </r>
    <r>
      <rPr>
        <sz val="11"/>
        <rFont val="Calibri"/>
        <family val="2"/>
        <scheme val="minor"/>
      </rPr>
      <t>used for calculating TOU elasticities</t>
    </r>
    <r>
      <rPr>
        <sz val="11"/>
        <color theme="1"/>
        <rFont val="Calibri"/>
        <family val="2"/>
        <scheme val="minor"/>
      </rPr>
      <t>)</t>
    </r>
  </si>
  <si>
    <t>s0 expenditure shares (pk_s, dg_s, sh_s, off_s) are used to calculate TOU elasticities. For details see 'details of checks' sheet</t>
  </si>
  <si>
    <t>TOU quantities</t>
  </si>
  <si>
    <t xml:space="preserve">    q0 = np.matrix(</t>
  </si>
  <si>
    <t xml:space="preserve">                 (data['m_yr'] == year), ['pk_q', 'dg_q', 'sh_q', 'off_q']]</t>
  </si>
  <si>
    <t>q0 then gets used in the code:</t>
  </si>
  <si>
    <t>pi1 = np.matrix(np.repeat(ic_tmp / np.sum(q0), share_n))</t>
  </si>
  <si>
    <t>Next place in code q0 is used:</t>
  </si>
  <si>
    <t>pk_sh_shr = q0[0, 0] / (q0[0, 0] + q0[0, 2])</t>
  </si>
  <si>
    <r>
      <t>this divides quantity in peak TOU period by the sum of demand in peak TOU period and demand in shoulder TOU period</t>
    </r>
    <r>
      <rPr>
        <sz val="11"/>
        <color rgb="FFFF0000"/>
        <rFont val="Calibri"/>
        <family val="2"/>
        <scheme val="minor"/>
      </rPr>
      <t xml:space="preserve"> </t>
    </r>
  </si>
  <si>
    <t>(this share gets used to calculate a weighted average of peak and shoulder prices)</t>
  </si>
  <si>
    <t>The next place in the code that q0 is used is:</t>
  </si>
  <si>
    <t xml:space="preserve">    if p_gain &gt; 0 and (q0[0, 0] / (pk_tp / 2)) &gt; (dgmax0 * max_dg):</t>
  </si>
  <si>
    <t xml:space="preserve">        dg_g = 1 + p_gain * dg_ds * ((q0[0, 0] / (pk_tp / 2)) /</t>
  </si>
  <si>
    <t xml:space="preserve">                                     ((q0[0, 0] / (pk_tp / 2)) + dgmax0))</t>
  </si>
  <si>
    <t>p_gain is the expected gain from DG (according to the comments in the code)</t>
  </si>
  <si>
    <t>pk_tp = 1600 (ie number of peak demand trading periods)</t>
  </si>
  <si>
    <t>dgmax0 = maximum DG output (according to comments in the code)</t>
  </si>
  <si>
    <t>max_dg = 2 (maximum MW DG/batteries to total peak demand - according to comment in the code)</t>
  </si>
  <si>
    <t>pi1 is therefore the interconnection revenue divided by total demand (MWh) at each node (so a price per MWh), then this same price is assigned to each of the 4 TOU periods (share_n=4)</t>
  </si>
  <si>
    <t>From variables spreadsheet:</t>
  </si>
  <si>
    <t>so quantity in MWh divided by TPs divided by 2 is MW</t>
  </si>
  <si>
    <t>so the if statement is saying that if MW in peak TPs is greater than the maximum (total) DG output (in MW - from variables spreadsheet dgmax0 is 'Maximum observed DG MW')</t>
  </si>
  <si>
    <t>then dg_g (rate of growth for increases in the supply of DG)  = 1 + expected gain from DG * supply elasticity * (peak MW/(peak MW + max DG MW))</t>
  </si>
  <si>
    <t>So if max DG MW is bigger, the rate of growth for increases in the supply of DG will be smaller</t>
  </si>
  <si>
    <t xml:space="preserve">d_dg = q0[0, 1] * (d_dg_g - 1) </t>
  </si>
  <si>
    <t>This multiplies peak DG MWh by the percentage change in DG for that year, to get updated DG amount (MWh) (d_dg_g = dgmax1/dgmax0)</t>
  </si>
  <si>
    <t>then in code:</t>
  </si>
  <si>
    <t>dq_dg = np.multiply(dg_c, d_dg)</t>
  </si>
  <si>
    <t>this is the coef on DG in the demand model (ie, how much demand changes when DG changes) multiplied by the updated DG MWh</t>
  </si>
  <si>
    <t>q0_tmp = np.add(q0, dq_dg)</t>
  </si>
  <si>
    <r>
      <t>this updates demand in time 0 by adding in (</t>
    </r>
    <r>
      <rPr>
        <sz val="11"/>
        <color rgb="FFFF0000"/>
        <rFont val="Calibri"/>
        <family val="2"/>
        <scheme val="minor"/>
      </rPr>
      <t>subtracting - since negative??</t>
    </r>
    <r>
      <rPr>
        <sz val="11"/>
        <color theme="1"/>
        <rFont val="Calibri"/>
        <family val="2"/>
        <scheme val="minor"/>
      </rPr>
      <t>) the change in demand due to DG</t>
    </r>
  </si>
  <si>
    <t>Expenditures</t>
  </si>
  <si>
    <t xml:space="preserve">    e0 = np.matrix(</t>
  </si>
  <si>
    <t xml:space="preserve">                 (data['m_yr'] == year), ['pk_e', 'dg_e', 'sh_e', 'off_e']]</t>
  </si>
  <si>
    <t>pk_e</t>
  </si>
  <si>
    <t>real expenditure</t>
  </si>
  <si>
    <t>dg_e</t>
  </si>
  <si>
    <t>sh_e</t>
  </si>
  <si>
    <t>off_e</t>
  </si>
  <si>
    <t>I can't see that these are used anywhere in the dmnd function</t>
  </si>
  <si>
    <t>TOU expenditure shares in base year</t>
  </si>
  <si>
    <t xml:space="preserve">    sb = np.matrix(data.loc[(data['bb'] == reg) &amp; (data['type'] == ctype) &amp; (</t>
  </si>
  <si>
    <t>In variables spreadsheet:</t>
  </si>
  <si>
    <r>
      <t xml:space="preserve">        data['p_yr'] == </t>
    </r>
    <r>
      <rPr>
        <b/>
        <sz val="11"/>
        <color theme="1"/>
        <rFont val="Calibri"/>
        <family val="2"/>
        <scheme val="minor"/>
      </rPr>
      <t>base_year</t>
    </r>
    <r>
      <rPr>
        <sz val="11"/>
        <color theme="1"/>
        <rFont val="Calibri"/>
        <family val="2"/>
        <scheme val="minor"/>
      </rPr>
      <t>), ['pk_s', 'dg_s', 'sh_s', 'off_s']]</t>
    </r>
  </si>
  <si>
    <t>Defunct - included for ease of data updating during model process (eased by having the same columns in demand and generation data)</t>
  </si>
  <si>
    <t>In code:</t>
  </si>
  <si>
    <t>base_year = 2010</t>
  </si>
  <si>
    <t>So sb is expenditure shares in 2010 (base year)</t>
  </si>
  <si>
    <t>sb gets used in this code:</t>
  </si>
  <si>
    <t xml:space="preserve">       elas_tou = (-np.eye(share_n) + (gamma / (np.transpose(s0) * ones)) -</t>
  </si>
  <si>
    <t>that is, in calculating TOU elasticities</t>
  </si>
  <si>
    <t>Maximum DG output</t>
  </si>
  <si>
    <t xml:space="preserve">Function firsts uses a dataframe with potential investments which are organised by the year that they are available. The function calculates a weighted average (over time) per MW revenue number based on expected prices calculated using dispatch_p and the MW offered for each TP type and a parameter to adjust for losses. This is for each potential plant. It compares this with a cost number which is a combination of the LRMC in the dataframe (given) and the transport costs (weighted over TP types). The function nets the costs from the revenue then filters for a positive net revenue. It selects the best two investments (hard coded) by getting all the investments with positive returns, selecting the two withthe smallest cost (if there are more than two), and then appending these to the exist_g dataframe. </t>
  </si>
  <si>
    <t xml:space="preserve">Selects the lowest cost two investments with positive returns if there are more than two with positive returns. </t>
  </si>
  <si>
    <t xml:space="preserve">This parameter is 2 and is hard coded. </t>
  </si>
  <si>
    <t xml:space="preserve">These are retiring some thermal and building a Todd peaker, presumably junction road. </t>
  </si>
  <si>
    <t xml:space="preserve">This happens.. </t>
  </si>
  <si>
    <r>
      <t xml:space="preserve">Modelled using a schedule of potential investments and selecting the lowest cost profitable investments for investment. Relevant functions are:
</t>
    </r>
    <r>
      <rPr>
        <sz val="11"/>
        <color theme="4"/>
        <rFont val="Calibri"/>
        <family val="2"/>
        <scheme val="minor"/>
      </rPr>
      <t>invest_gen and gen_update</t>
    </r>
    <r>
      <rPr>
        <sz val="11"/>
        <color theme="1"/>
        <rFont val="Calibri"/>
        <family val="2"/>
        <scheme val="minor"/>
      </rPr>
      <t xml:space="preserve">
</t>
    </r>
  </si>
  <si>
    <t>gen_update</t>
  </si>
  <si>
    <t xml:space="preserve">This updates data_gen with aggregate quantities for the next year based on output from dispatch_p (so using expected prices) and from the data DateFrame. The data Dataframe has quantities for each bb node for the next year, these are summed and then the dispatch_p output is used to distribute this total over the bb nodes taking into account DG (0.9). So the fields that are updated are peak, shoulder and off peak annual quantities for each bb node for the subsequent year. It looks as if this is used with the loop, so is appending data one year at a time based on dispatch_p output. </t>
  </si>
  <si>
    <t>Similarly in the dmnd function, they are used to update aob_rev apportioned to nodes (same calculation as in gen_aob_update function). In dmnd function this updates the price inclusive of transmission charges</t>
  </si>
  <si>
    <t>In this function:</t>
  </si>
  <si>
    <t>price = dc_ic / vol</t>
  </si>
  <si>
    <t>and:</t>
  </si>
  <si>
    <t>rev_q = vol_q * price</t>
  </si>
  <si>
    <t>The function updates pk_pr etc (according to variables spreadsheet: interconnection revenue per unit of demand) to equal price as calculated above</t>
  </si>
  <si>
    <t>and pk_rev etc (according to variables spreadsheet: interconnection revenue paid) to equal rev_q as calculated above</t>
  </si>
  <si>
    <t>This all seems correct (simi charge based on HVDC interconnection revenue)</t>
  </si>
  <si>
    <t>simi_f function:</t>
  </si>
  <si>
    <t>reads in pk_q etc variables (quantities - MWh)</t>
  </si>
  <si>
    <t>presume vol is in MWh, still to check this - YES (calculated from pk_q etc)</t>
  </si>
  <si>
    <t>where vol_q is output from simi_f function (volume by TOU, MWh, summed over 5 years). Vol_q is this total volume summed over 5 years and then divided by 5, to give an average volume per year</t>
  </si>
  <si>
    <t>where vol is output from simi_f function (calculates generators shares of SI mean injection) (total volume over all TOUs, summed over 5 years). Vol is then divided by 5 to get an average yearly amount</t>
  </si>
  <si>
    <t>taking average of past 5 years is consistent with paragraph A.66</t>
  </si>
  <si>
    <t>Makes quantity equal to zero in north island nodes</t>
  </si>
  <si>
    <t>For SI nodes, sums quantities over 5 years</t>
  </si>
  <si>
    <t>Does this for total volume excluding DG (pk_q + sh_q + off_q) and for TOU quantities separately</t>
  </si>
  <si>
    <t>simi_rev_update function:</t>
  </si>
  <si>
    <t>calculates price as HVDC interconnection revenue (dc_ic) divided by total volume from simi_f:</t>
  </si>
  <si>
    <t>calculates revenue in each TOU as this price multiplied by the volume in each TOU from the simi_f function:</t>
  </si>
  <si>
    <t>see his reply in email -need to add into this spreadsheet</t>
  </si>
  <si>
    <t>it is used to calculate new IC prices (where aob does not equal TRUE). Code is:</t>
  </si>
  <si>
    <t xml:space="preserve">        ic_g = np.asscalar(tp_rev.loc[(tp_rev['m_yr'] == year +</t>
  </si>
  <si>
    <t xml:space="preserve">                                       2), ['ic_g']].values)</t>
  </si>
  <si>
    <t>this uses the growth rate in the next year (year + 2)</t>
  </si>
  <si>
    <t>why does it use the growth rate in the next year?</t>
  </si>
  <si>
    <t>pi1 = np.multiply(pi0, rcpd_n) * ic_g</t>
  </si>
  <si>
    <t>(if aob does not equal TRUE)</t>
  </si>
  <si>
    <t>so pi0 (IC price) gets updated by the growth rate of AC interconnection revenue in the next year (rcpd_n simply applies this to peak TPs only - RCPD only applies for peak periods so this is correct)</t>
  </si>
  <si>
    <t>yes - see 'details of checks' under check number 37</t>
  </si>
  <si>
    <r>
      <rPr>
        <b/>
        <sz val="11"/>
        <rFont val="Calibri"/>
        <family val="2"/>
        <scheme val="minor"/>
      </rPr>
      <t>base_capex</t>
    </r>
    <r>
      <rPr>
        <sz val="11"/>
        <rFont val="Calibri"/>
        <family val="2"/>
        <scheme val="minor"/>
      </rPr>
      <t xml:space="preserve"> and </t>
    </r>
    <r>
      <rPr>
        <b/>
        <sz val="11"/>
        <rFont val="Calibri"/>
        <family val="2"/>
        <scheme val="minor"/>
      </rPr>
      <t>major_capex</t>
    </r>
    <r>
      <rPr>
        <sz val="11"/>
        <rFont val="Calibri"/>
        <family val="2"/>
        <scheme val="minor"/>
      </rPr>
      <t xml:space="preserve"> are used in the gen_aob_update function to update aob_rev apportioned to each node each year. Base_capex and major_capex are revenue from investment commissioned in that year, so this seems sensible</t>
    </r>
  </si>
  <si>
    <r>
      <rPr>
        <b/>
        <sz val="11"/>
        <rFont val="Calibri"/>
        <family val="2"/>
        <scheme val="minor"/>
      </rPr>
      <t>resid_rev</t>
    </r>
    <r>
      <rPr>
        <sz val="11"/>
        <rFont val="Calibri"/>
        <family val="2"/>
        <scheme val="minor"/>
      </rPr>
      <t xml:space="preserve"> gets used in the dmnd function to calculate AMD share (AMD=residual charge, so this seems correct)</t>
    </r>
  </si>
  <si>
    <r>
      <rPr>
        <b/>
        <sz val="11"/>
        <rFont val="Calibri"/>
        <family val="2"/>
        <scheme val="minor"/>
      </rPr>
      <t>aob_rev</t>
    </r>
    <r>
      <rPr>
        <sz val="11"/>
        <rFont val="Calibri"/>
        <family val="2"/>
        <scheme val="minor"/>
      </rPr>
      <t xml:space="preserve"> in 2022 gets used to create the aob_accnt (aob_rev apportioned over nodes in 2022) - gets updated for future years in loop (using base_capex and major_capex - see above)</t>
    </r>
  </si>
  <si>
    <r>
      <rPr>
        <b/>
        <sz val="11"/>
        <rFont val="Calibri"/>
        <family val="2"/>
        <scheme val="minor"/>
      </rPr>
      <t xml:space="preserve">dc_ic </t>
    </r>
    <r>
      <rPr>
        <sz val="11"/>
        <rFont val="Calibri"/>
        <family val="2"/>
        <scheme val="minor"/>
      </rPr>
      <t>gets used in the simi_rev_update function (updates generators simi charges)</t>
    </r>
  </si>
  <si>
    <r>
      <rPr>
        <b/>
        <sz val="11"/>
        <color theme="1"/>
        <rFont val="Calibri"/>
        <family val="2"/>
        <scheme val="minor"/>
      </rPr>
      <t>ic_g</t>
    </r>
    <r>
      <rPr>
        <sz val="11"/>
        <color theme="1"/>
        <rFont val="Calibri"/>
        <family val="2"/>
        <scheme val="minor"/>
      </rPr>
      <t xml:space="preserve"> (AC interconnection revenue growth rate) gets used in the dmnd function</t>
    </r>
  </si>
  <si>
    <t xml:space="preserve">    dgmax0 = np.matrix(</t>
  </si>
  <si>
    <t xml:space="preserve">                 (data['m_yr'] == year), ['dg_max']]</t>
  </si>
  <si>
    <t xml:space="preserve">    ) </t>
  </si>
  <si>
    <t xml:space="preserve">   dg0 = np.matrix(data.loc[(data['bb'] == reg) &amp; (data['type'] == ctype) &amp; (</t>
  </si>
  <si>
    <t xml:space="preserve">        data['m_yr'] == year), ['dg_icp']]) </t>
  </si>
  <si>
    <t xml:space="preserve">    icp0 = np.matrix(</t>
  </si>
  <si>
    <t xml:space="preserve">                 (data['m_yr'] == year), ['icp']])</t>
  </si>
  <si>
    <t xml:space="preserve">    m0 = np.matrix(data.loc[(data['bb'] == reg) &amp; (data['type'] == ctype) &amp; (</t>
  </si>
  <si>
    <t xml:space="preserve">        data['m_yr'] == year), ['earn_icp']])</t>
  </si>
  <si>
    <t xml:space="preserve">   pt0 = np.matrix(</t>
  </si>
  <si>
    <t xml:space="preserve">                 (data['m_yr'] == year), ['pk_pt', 'dg_pt', 'sh_pt', 'off_pt']]</t>
  </si>
  <si>
    <t xml:space="preserve">    pi0 = np.matrix(</t>
  </si>
  <si>
    <t xml:space="preserve">        data.loc[(data['bb'] == reg) &amp; (data['type'] == ctype)</t>
  </si>
  <si>
    <t xml:space="preserve">                 (data['m_yr'] == year), ['pk_i', 'dg_i', 'sh_i', 'off_i']])</t>
  </si>
  <si>
    <t xml:space="preserve">                 &amp;  </t>
  </si>
  <si>
    <t>so pi1 = charge per MWh during peak periods as specified in paragraph A.65 (see check 51 for pi0 check)</t>
  </si>
  <si>
    <t>Maximum DG output per ICP</t>
  </si>
  <si>
    <t>Number of ICPs</t>
  </si>
  <si>
    <t>Average earnings per ICP</t>
  </si>
  <si>
    <t>Transport price</t>
  </si>
  <si>
    <t>Interconnection price per MWh equivalent</t>
  </si>
  <si>
    <r>
      <rPr>
        <b/>
        <sz val="11"/>
        <color theme="1"/>
        <rFont val="Calibri"/>
        <family val="2"/>
        <scheme val="minor"/>
      </rPr>
      <t>totrev_g</t>
    </r>
    <r>
      <rPr>
        <sz val="11"/>
        <color theme="1"/>
        <rFont val="Calibri"/>
        <family val="2"/>
        <scheme val="minor"/>
      </rPr>
      <t xml:space="preserve"> (Total interconnection revenue, growth rate) gets used in the dmnd function:</t>
    </r>
  </si>
  <si>
    <t>exp_ic_g = tp_rev.loc[tp_rev['m_yr'] &gt; year, ['totrev_g']].mean() - 1</t>
  </si>
  <si>
    <t>exp_ic_g = the average of totrev_g in future years - 1</t>
  </si>
  <si>
    <t>(so expected % change in total revenue per year)</t>
  </si>
  <si>
    <t>exp_ic_g then gets used to calculate expected interconnection charges:</t>
  </si>
  <si>
    <t xml:space="preserve">        pv_pi[0, i] = (pi0[0, i] + (pi0[0, i] *</t>
  </si>
  <si>
    <t xml:space="preserve">                                    (1 + exp_ic_g)**dg_horizon)) / 2</t>
  </si>
  <si>
    <t>this equals the mean of current interconnection charges (pi0) and the current interconnection charge inflated by the growth rate of transmission revenue (totrev_g) over the life of the battery (dg_horizon)</t>
  </si>
  <si>
    <t>This is as set out in paragraph A.95 (seems correct)</t>
  </si>
  <si>
    <t>pv_pi feeds into the DG investment decision (p_gain). In the code this is:</t>
  </si>
  <si>
    <t xml:space="preserve">        p_gain = (</t>
  </si>
  <si>
    <t xml:space="preserve">            (pv_pi[0, 0] +</t>
  </si>
  <si>
    <t xml:space="preserve">             (p_grid[0, 2] - p_grid[0, 3] * 1.1) * hybrid_arbitrage_discount) /</t>
  </si>
  <si>
    <t xml:space="preserve">            dg_lrmc) - 1</t>
  </si>
  <si>
    <r>
      <rPr>
        <b/>
        <sz val="11"/>
        <color theme="1"/>
        <rFont val="Calibri"/>
        <family val="2"/>
        <scheme val="minor"/>
      </rPr>
      <t>ac_ic</t>
    </r>
    <r>
      <rPr>
        <sz val="11"/>
        <color theme="1"/>
        <rFont val="Calibri"/>
        <family val="2"/>
        <scheme val="minor"/>
      </rPr>
      <t xml:space="preserve"> (AC interconnection revenue) gets used in the rcpd_ic_update function:</t>
    </r>
  </si>
  <si>
    <t>ic_p_update = np.multiply(np.divide(ac_ic, Q_ic), rcpd_n)</t>
  </si>
  <si>
    <t xml:space="preserve">    ac_ic = np.asscalar(</t>
  </si>
  <si>
    <t xml:space="preserve">        tp_rev.loc[(tp_rev['m_yr'] == year +</t>
  </si>
  <si>
    <t xml:space="preserve">                    2), ['ac_ic']].values)</t>
  </si>
  <si>
    <t>this reads in ac_ic values in year + 2. This is consistent with paragraph F.9</t>
  </si>
  <si>
    <t xml:space="preserve">where Q_ic = the sum of quantities (pk_q + dg_q + sh_q + off_q) over all nodes , multiplied by rcpd_n (so total quantity in a year for peak TPs) </t>
  </si>
  <si>
    <t>so ic_p_update is AC revenue divided by MWh in peak periods (so MWh charge for AC revenue)</t>
  </si>
  <si>
    <t>as per paragraph A.65</t>
  </si>
  <si>
    <t>then:</t>
  </si>
  <si>
    <t>p_update = np.add(px1, ic_p_update)</t>
  </si>
  <si>
    <t>px1 is pk_px, dg_px etc = nodal price excluding interconnection charge</t>
  </si>
  <si>
    <t>p_update gets named pk_p in the function output, so this is price inclusive of IC charges</t>
  </si>
  <si>
    <t>looks correct</t>
  </si>
  <si>
    <t>so p_update adds interconnection price to nodal price</t>
  </si>
  <si>
    <t>see email from John</t>
  </si>
  <si>
    <t>yes - for details see 'details of checks' sheet</t>
  </si>
  <si>
    <t>can't find results that match (should match what's in output file 'tp_revenue' for some scenario?</t>
  </si>
  <si>
    <t>that is ok (see email from John)</t>
  </si>
  <si>
    <t>there is an amount of 160,000,000 assigned to a parameter called 'unallocated' in the code. This is added to resid_rev in the code. Tim said this sounds about right</t>
  </si>
  <si>
    <t xml:space="preserve">  marsh_elas&lt;- -diag(1, s_n, s_n) + c_gamma/</t>
  </si>
  <si>
    <t xml:space="preserve">    (shares %*%t(ones)) - c_beta %*% t(ones) * ones %*% t(baseShares)/</t>
  </si>
  <si>
    <t xml:space="preserve">    (shares %*%t(ones))</t>
  </si>
  <si>
    <t>(this is different to the formula set out in A.42, but the same as what he has done in the R code - when I asked about the R code he said the eqn in the paper is wrong)</t>
  </si>
  <si>
    <t>R code is:</t>
  </si>
  <si>
    <t xml:space="preserve">        dgmax1 = max(dgmax0 * dg_g, dgmax0 + 1)  #Updated dgmax</t>
  </si>
  <si>
    <t>This gets updated in the dmnd function if there is an expected gain from investing in DG:</t>
  </si>
  <si>
    <t>dg1 = dg0 * (dg_g - (icp_g_mu - 1))</t>
  </si>
  <si>
    <t>else:</t>
  </si>
  <si>
    <t>dg1 = dg0 * dg_g</t>
  </si>
  <si>
    <t>see above for dg_g</t>
  </si>
  <si>
    <t>as discussed in 43, dg_g (rate of growth for increases in the supply of DG)  = 1 + expected gain from DG * supply elasticity * (peak MW/(peak MW + max DG MW))</t>
  </si>
  <si>
    <t>Then the updated maximum DG output (dgmax1) is the maximum of either the previous maximum DG output multiplied by the rate of growth for increases in the supply of DG, or last years maximum DG output plus 1 (the cap - as per paragraph A.98)</t>
  </si>
  <si>
    <t xml:space="preserve">dgmax1 = dgmax0 * dg_g </t>
  </si>
  <si>
    <t>If there is no gain from DG investment, the maximum DG output simply equals last years maximum DG output (dg_g = 1):</t>
  </si>
  <si>
    <t>Is the cap of adding 1 to dgmax0 correct?</t>
  </si>
  <si>
    <t>Last years maximum DG output is then also used in the code to get new demand - adjusting demand for changes in DG:</t>
  </si>
  <si>
    <t xml:space="preserve">d_dg_g = dgmax1 / dgmax0 </t>
  </si>
  <si>
    <t>d_dg_g is percentage change in DG</t>
  </si>
  <si>
    <t>d_dg = q0[0, 1] * (d_dg_g - 1)</t>
  </si>
  <si>
    <t>this is then multiplied by q0 to get updated DG amount (see 43 above for rest of this)</t>
  </si>
  <si>
    <t>is the cap of dgmax0 + 1 correct?</t>
  </si>
  <si>
    <t>icp_g_mu = regional (bb) population (ICP) growth</t>
  </si>
  <si>
    <t>In dmnd function, if ctype=1 (mass market)</t>
  </si>
  <si>
    <t>so for mass market the max DG output per ICP adjusts for population growth, seems correct</t>
  </si>
  <si>
    <t>How can max DG output per ICP simply be updated by dg_g, what about if dgmax1 = dgmax0 + 1??</t>
  </si>
  <si>
    <t>Doesn’t this mean these 2 variables (dgmax1 and dg1) are inconsistent?</t>
  </si>
  <si>
    <t>where is dg1 used? Just output to be able to look at?</t>
  </si>
  <si>
    <t>icp1 = icp0 * icp_g_mu (if ctype=1 (mass market), else</t>
  </si>
  <si>
    <t>icp1 = icp0</t>
  </si>
  <si>
    <t>then icp1 gets used:</t>
  </si>
  <si>
    <t>exp_icp1 = np.divide(exp1, icp1)</t>
  </si>
  <si>
    <t>Interconnection charge - total annual</t>
  </si>
  <si>
    <t xml:space="preserve">    ic0 = np.matrix(data.loc[</t>
  </si>
  <si>
    <t xml:space="preserve">        (data['bb'] == reg) &amp; (data['type'] == ctype)</t>
  </si>
  <si>
    <t xml:space="preserve">        (data['m_yr'] == year), ['pk_ic', 'dg_ic', 'sh_ic', 'off_ic']])</t>
  </si>
  <si>
    <t xml:space="preserve">        &amp;</t>
  </si>
  <si>
    <t xml:space="preserve">    pg0 = np.matrix(</t>
  </si>
  <si>
    <t xml:space="preserve">                 (data['m_yr'] == year), ['pk_pg', 'dg_pg', 'sh_pg', 'off_pg']]</t>
  </si>
  <si>
    <t>Generation price</t>
  </si>
  <si>
    <t xml:space="preserve">  ptmu0 = np.matrix(</t>
  </si>
  <si>
    <t xml:space="preserve">                 (data['m_yr'] == year</t>
  </si>
  <si>
    <t xml:space="preserve">                  ), ['pk_pt_mu', 'dg_pt_mu', 'sh_pt_mu', 'off_pt_mu']]</t>
  </si>
  <si>
    <t xml:space="preserve">    )</t>
  </si>
  <si>
    <t>Transport mean multiplier</t>
  </si>
  <si>
    <t xml:space="preserve">    px0 = np.matrix(</t>
  </si>
  <si>
    <t xml:space="preserve">                 (data['m_yr'] == year), ['pk_px', 'dg_px', 'sh_px', 'off_px']]</t>
  </si>
  <si>
    <t>Grid price (excluding IC)</t>
  </si>
  <si>
    <t>Expenditure by node</t>
  </si>
  <si>
    <t xml:space="preserve">    exp0 = np.matrix(</t>
  </si>
  <si>
    <t xml:space="preserve">                 (data['m_yr'] == year), ['exp_all']]) </t>
  </si>
  <si>
    <t xml:space="preserve">    exp_icp0 = np.matrix(data.loc[</t>
  </si>
  <si>
    <t xml:space="preserve">        (data['bb'] == reg) &amp; (data['type'] == ctype) &amp;</t>
  </si>
  <si>
    <t xml:space="preserve">        (data['m_yr'] == year), ['exp_per_icp']]) </t>
  </si>
  <si>
    <t>Expenditure per ICP</t>
  </si>
  <si>
    <t xml:space="preserve">    theta = np.matrix(</t>
  </si>
  <si>
    <t xml:space="preserve">                  ), ['pk_theta', 'dg_theta', 'sh_theta', 'off_theta']])</t>
  </si>
  <si>
    <t xml:space="preserve">    pt_mu0 = np.matrix(</t>
  </si>
  <si>
    <t>Transport price ratio, mean</t>
  </si>
  <si>
    <t xml:space="preserve">    pt_s_mu0 = np.matrix(</t>
  </si>
  <si>
    <t xml:space="preserve">                  ), ['pk_s_pt_mu', 'dg_s_pt_mu', 'sh_s_pt_mu', 'off_s_pt_mu']]</t>
  </si>
  <si>
    <t xml:space="preserve">    pt_ns_mu0 = np.matrix(</t>
  </si>
  <si>
    <t xml:space="preserve">                 (data['m_yr'] == year),</t>
  </si>
  <si>
    <t xml:space="preserve">                 ['pk_ns_pt_mu', 'dg_ns_pt_mu', 'sh_ns_pt_mu', 'off_ns_pt_mu']]</t>
  </si>
  <si>
    <t>Other parameters read in from spreadsheets</t>
  </si>
  <si>
    <t xml:space="preserve">    params = np.matrix(</t>
  </si>
  <si>
    <t xml:space="preserve">                 list(data.iloc[:, 58:74])]</t>
  </si>
  <si>
    <t xml:space="preserve">    icp_g_mu = np.asscalar(</t>
  </si>
  <si>
    <t xml:space="preserve">        pop_data.loc[(pop_data['bb'] == reg), [pop]].values)</t>
  </si>
  <si>
    <t>Regional ICP growth</t>
  </si>
  <si>
    <t>Regional income growth relative to NZ</t>
  </si>
  <si>
    <t xml:space="preserve">    m_g_reg_mu = np.asscalar(inc_data.loc[(</t>
  </si>
  <si>
    <t xml:space="preserve">        pop_data['bb'] == reg</t>
  </si>
  <si>
    <t xml:space="preserve">    ), ['reg_m_mu']].values)</t>
  </si>
  <si>
    <t>pk_tp = 1600</t>
  </si>
  <si>
    <t>sh_tp = 3075</t>
  </si>
  <si>
    <t>off_tp = 12845</t>
  </si>
  <si>
    <t>mwh = np.array([pk_tp / 2, sh_tp / 2, off_tp / 2])</t>
  </si>
  <si>
    <t>yr_0 = 2017  #capacity measurement year ended August 2017</t>
  </si>
  <si>
    <t>B.2 - base period values</t>
  </si>
  <si>
    <t>B.1 - number of trading periods</t>
  </si>
  <si>
    <t>B.3 - mass market TOU elasticity/LAAIDs parameters</t>
  </si>
  <si>
    <t>gamma = np.column_stack(np.array(coef_m[coef_m['type'] == 'gamma']['coef']))</t>
  </si>
  <si>
    <t>gamma = np.transpose(np.reshape(gamma, (4, 4)))</t>
  </si>
  <si>
    <t>beta = np.column_stack(np.array(coef_m[coef_m['type'] == 'beta']['coef']))</t>
  </si>
  <si>
    <t>beta = np.transpose(np.matrix(beta))</t>
  </si>
  <si>
    <t>dg_c = np.column_stack(np.array(coef_m[coef_m['type'] == 'dg']['coef']))</t>
  </si>
  <si>
    <t>B.4 - large industrials TOU elasticity/LAAIDS parameters</t>
  </si>
  <si>
    <t>gamma_i = np.column_stack(np.array(coef_i[coef_i['type'] == 'gamma']['coef']))</t>
  </si>
  <si>
    <t>gamma_i = np.transpose(np.reshape(gamma_i, (4, 4)))</t>
  </si>
  <si>
    <t>beta_i = np.column_stack(np.array(coef_i[coef_i['type'] == 'beta']['coef']))</t>
  </si>
  <si>
    <t>beta_i = np.transpose(np.matrix(beta_i))</t>
  </si>
  <si>
    <t>dg_c_i = np.column_stack(np.array(coef_i[coef_i['type'] == 'dg']['coef']))</t>
  </si>
  <si>
    <t>B.5 - market aggregate price and demand parameters</t>
  </si>
  <si>
    <t>p_e = -0.11  #Aggregate mass market price (per ICP) elasticity</t>
  </si>
  <si>
    <t>m_e = 0.11  #Aggregate mass market income (per ICP) elasticity</t>
  </si>
  <si>
    <t>p_e_i = -0.02  #Aggregate industrial price (per ICP) elasticity</t>
  </si>
  <si>
    <t>VOLL = 1000  #Value of lost load for calculating consumer surplus</t>
  </si>
  <si>
    <t>disc = 0.08  #Discount rate</t>
  </si>
  <si>
    <t>p_disc = 1 / (</t>
  </si>
  <si>
    <t xml:space="preserve">    (1 + disc)**(19 / 12))  #Discounting expected interconnection charges</t>
  </si>
  <si>
    <t>B.6 - dimensions</t>
  </si>
  <si>
    <t>share_n = 4</t>
  </si>
  <si>
    <t>ones = np.matrix(np.ones((1, share_n)))</t>
  </si>
  <si>
    <t>T = 33  #Projections time period</t>
  </si>
  <si>
    <t>yr_l = list(range(yr_0, yr_0 + T))  #Years for projections</t>
  </si>
  <si>
    <t>reg_l = ["MDN", "OTA", "HLY", "TRK", "WKM", "RDF", "SFD", "BPE", "HAY", "KIK",</t>
  </si>
  <si>
    <t xml:space="preserve">         "ISL", "BEN", "ROX", "TWI"]  # Backbone nodes in model</t>
  </si>
  <si>
    <t>ind_l = ["OTA", "HLY", "TRK", "RDF", "SFD", "BPE", "ISL",</t>
  </si>
  <si>
    <t xml:space="preserve">         "TWI"]  #Nodes with large industrial or direct connect demands</t>
  </si>
  <si>
    <t>gen_l = ["HLY", "TRK", "WKM", "RDF", "SFD", "BPE", "HAY", "KIK", "ISL", "BEN",</t>
  </si>
  <si>
    <t xml:space="preserve">         "ROX", "TWI"]  #Nodes with grid connected generation (excludes Otahuhu gen now closed)</t>
  </si>
  <si>
    <t>si_nodes = ["KIK", "ISL", "BEN", "ROX", "TWI"]</t>
  </si>
  <si>
    <t>ni_nodes = ["MDN", "OTA", "HLY", "TRK", "WKM", "RDF", "SFD", "BPE", "HAY"]</t>
  </si>
  <si>
    <t>ctype_l = [1, 2]  #Consumer types, 1= Mass market, 2=Large industrial or direct connect demand</t>
  </si>
  <si>
    <t>B.7 - Initial demand growth parameters</t>
  </si>
  <si>
    <t>nz_m_g_mu = 1.01  #Mean income growth rate (1+g), labour market earnings per ICP</t>
  </si>
  <si>
    <t>nz_m_g_sd = 0.005  #Std deviation of income growth rate (1+g), earnings per ICP</t>
  </si>
  <si>
    <t>icp_g_mu = 1.01  #Mean ICP growth rate (1+g)</t>
  </si>
  <si>
    <t>icp_g_sd = 0.005  #Std deviation of ICP growth rate</t>
  </si>
  <si>
    <t>pot4_mw = 50  #Adding Tiwai fourth potline from 2019 to 2022</t>
  </si>
  <si>
    <t>pot4_on = 2018  # year after which potline turns on</t>
  </si>
  <si>
    <t>pot4_off = 2022  # year after which potline turns off</t>
  </si>
  <si>
    <t>pot4 = np.array([(pk_tp / 2) * pot4_mw, 0, (sh_tp / 2) * pot4_mw,</t>
  </si>
  <si>
    <t xml:space="preserve">                 (off_tp / 2) * pot4_mw])</t>
  </si>
  <si>
    <t>pg_mu = [115.3, 115.3, 91.6, 72.8]  #2018 dollars: Mean and standard deviation of generation prices</t>
  </si>
  <si>
    <t>pg_sd = [49.6, 49.6, 34.1, 28.0]</t>
  </si>
  <si>
    <t>rand_pg function</t>
  </si>
  <si>
    <t>ln_exp function</t>
  </si>
  <si>
    <t>dg_lrmc_mu = 250  # lrmc - capital and fixed O&amp;M only, based on network batteries, with input/'fuel' cost calculated in the model</t>
  </si>
  <si>
    <t>dg_capex = 733000</t>
  </si>
  <si>
    <t>dg_fixed = 67000</t>
  </si>
  <si>
    <t>hybrid_arbitrage_discount = 0.225  # To discount arbitrage outside peak demand months</t>
  </si>
  <si>
    <t>max_dg = 2  # Maximum MW dg/batteries capacity to total peak demand, 2 = 50% of peak met by batteries</t>
  </si>
  <si>
    <t>dg_mwh = 3225</t>
  </si>
  <si>
    <t>dg_lrmc_g = 0.93  #Assume a 7% cost reduction</t>
  </si>
  <si>
    <t>dg_ds = 0.5  #Supply elasticity - implies 1% cost advantage increases DG by 1% but is also decreasing function of pk_mw/(dg_mw+pk_mw)</t>
  </si>
  <si>
    <t>dg_horizon = 15  #Years factored into the DG investment decision</t>
  </si>
  <si>
    <t>B.8 - initial generation cost parameters</t>
  </si>
  <si>
    <t>B.9 - AOB parameters</t>
  </si>
  <si>
    <t>r_s = 0.695  #Share of DC + AC IC revenue not recovered via AoB [file aob_existing has the info on IC and DC allocations]</t>
  </si>
  <si>
    <t>aob_yr = 2022  #Year implemented - for measurement purposes(i.e. m_yr)</t>
  </si>
  <si>
    <t>aob_tp = [pk_tp, pk_tp, sh_tp, off_tp]</t>
  </si>
  <si>
    <t>gror = roi + opex_r + deprn  #Gross rate of return [missing tax?]</t>
  </si>
  <si>
    <t>ic_s = [1.0, 0.0, 0.0, 0.0] #Share of trading periods to which RCPD applies, by TOU categories - note assumption that average peak price is what matters</t>
  </si>
  <si>
    <t>ic_s_mwh = [1.0, 0.0, 1.0, 1.0]  #Values for application of RCPD to MWh - not applied to DG</t>
  </si>
  <si>
    <t>B.10 - transpower revenue parameters</t>
  </si>
  <si>
    <t>where exp1 = sum(e1)</t>
  </si>
  <si>
    <t>and e1 is expenditure by TOU</t>
  </si>
  <si>
    <t>where icp_g_mu is regional ICP growth</t>
  </si>
  <si>
    <t>so number of mass market ICPs grows each year according to icp_g_mu, industrial ICPs don't change</t>
  </si>
  <si>
    <t>so exp_icp1 is expenditure per ICP over all TOUs</t>
  </si>
  <si>
    <t>calculation of dg1 seems inconsistent with dgmax1. Don't think dg1 gets used though</t>
  </si>
  <si>
    <t>fyi, code can be simplified from:</t>
  </si>
  <si>
    <t>s_tmp = e_tmp / np.sum(e_tmp)</t>
  </si>
  <si>
    <t>s1 = s_tmp / np.sum(s_tmp)</t>
  </si>
  <si>
    <t>e1 = s1 * np.sum(e_tmp)</t>
  </si>
  <si>
    <t>icp1 = icp0 * icp_g_mu</t>
  </si>
  <si>
    <t>e1 = e1 * icp_g_mu  #Expenditure by tou</t>
  </si>
  <si>
    <t>exp1 = np.sum(e1)</t>
  </si>
  <si>
    <t>to:</t>
  </si>
  <si>
    <t>e1 = e_tmp * icp_g_mu</t>
  </si>
  <si>
    <t>m1 = m0 * m_g_mu</t>
  </si>
  <si>
    <t>where m_g_mu = nz_m_g_mu * m_g_reg_mu</t>
  </si>
  <si>
    <t>and</t>
  </si>
  <si>
    <t>nz_m_g_mu = 1.01</t>
  </si>
  <si>
    <t>so m_g_mu is income growth in the relevant region/node</t>
  </si>
  <si>
    <t>NOT USED ANYWHERE IN THE DMND FUNCTION</t>
  </si>
  <si>
    <t>These prices are used in lceshr_load function, but this function is not used</t>
  </si>
  <si>
    <t>Not used anywhere</t>
  </si>
  <si>
    <t>This gets used to calculate pi1 (when aob does not equal TRUE) as:</t>
  </si>
  <si>
    <t>pk_i</t>
  </si>
  <si>
    <t>interconnection price</t>
  </si>
  <si>
    <t>dg_i</t>
  </si>
  <si>
    <t>sh_i</t>
  </si>
  <si>
    <t>off_i</t>
  </si>
  <si>
    <t xml:space="preserve">so pi1 = charge per MWh during peak periods as specified in paragraph A.65 </t>
  </si>
  <si>
    <t xml:space="preserve">       pv_pi[0, i] = (pi0[0, i] + (pi0[0, i] *</t>
  </si>
  <si>
    <t>earn_icp</t>
  </si>
  <si>
    <t>Stats NZ LEED earnings per ICP</t>
  </si>
  <si>
    <t>earnings are updated in the dmnd function as:</t>
  </si>
  <si>
    <t>From the variables spreadsheet:</t>
  </si>
  <si>
    <t>icp</t>
  </si>
  <si>
    <t>ICPs</t>
  </si>
  <si>
    <t xml:space="preserve">this is used to update ICPs in the dmnd function: </t>
  </si>
  <si>
    <t>dg_icp</t>
  </si>
  <si>
    <t>dg_max/ICPs</t>
  </si>
  <si>
    <t>dg_max</t>
  </si>
  <si>
    <t>Maximum observed DG MW</t>
  </si>
  <si>
    <t>pi0 also gets used in the dmnd function for DG investment, to calculate expected interconnection charges:</t>
  </si>
  <si>
    <t>pk_ic</t>
  </si>
  <si>
    <t>interconnection charge</t>
  </si>
  <si>
    <t>dg_ic</t>
  </si>
  <si>
    <t>sh_ic</t>
  </si>
  <si>
    <t>off_ic</t>
  </si>
  <si>
    <t>NOT USED ANYWHERE IN THE CODE</t>
  </si>
  <si>
    <t>pk_pg</t>
  </si>
  <si>
    <t>generation price (ex transport)</t>
  </si>
  <si>
    <t>dg_pg</t>
  </si>
  <si>
    <t>sh_pg</t>
  </si>
  <si>
    <t>off_pg</t>
  </si>
  <si>
    <t>This is the only place pg0 is used in the code:</t>
  </si>
  <si>
    <t>pg_g = np.divide(pg1, pg0)</t>
  </si>
  <si>
    <t>(pg1 is created from running function ln_exp - see check 9)</t>
  </si>
  <si>
    <t>So pg_g is the expected % change in generation prices</t>
  </si>
  <si>
    <t>This is not used for anything in the code</t>
  </si>
  <si>
    <t>These variables are used however in the lce function, and in the lceshr function</t>
  </si>
  <si>
    <t>see check 16?</t>
  </si>
  <si>
    <t>pg1 is used to calculate a new price for transport costs as:</t>
  </si>
  <si>
    <t>pt1 = np.multiply(pg1, ptmu1 - 1)</t>
  </si>
  <si>
    <t>A new grid price is then calculated as:</t>
  </si>
  <si>
    <t>px1 = pg1 + pt1</t>
  </si>
  <si>
    <t>then this is added to interconnection price to get a new wholesale price:</t>
  </si>
  <si>
    <t>p1 = np.add(px1, pi1)</t>
  </si>
  <si>
    <t>NOTE: this is the same data read in as in 54</t>
  </si>
  <si>
    <t>(but is used elsewhere in the dmnd function)</t>
  </si>
  <si>
    <t>(nb: ptmu ranges from 0.95-1.18)</t>
  </si>
  <si>
    <t>this multiplies the pg1 array by the ptmu1 array,minus 1 (ptmu is the transport mean multiplier - volume weighted mean transport cost)</t>
  </si>
  <si>
    <t>so mean of pt1 is 6</t>
  </si>
  <si>
    <t>This all seems correct (if transport mean multiplier is correct)</t>
  </si>
  <si>
    <t>pg1 is also used in the calculation for DG investment decision:</t>
  </si>
  <si>
    <t xml:space="preserve">    p_s_g = np.multiply(pt_s_mu0, pg1)</t>
  </si>
  <si>
    <t xml:space="preserve">    p_ns_g = np.multiply(pt_ns_mu0, pg1)</t>
  </si>
  <si>
    <t>these are then used to calculate a grid price:</t>
  </si>
  <si>
    <t xml:space="preserve">    p_grid = np.add(np.multiply(theta, p_s_g), np.multiply((1 - theta),</t>
  </si>
  <si>
    <t xml:space="preserve">                                                           p_ns_g))</t>
  </si>
  <si>
    <t>and the DG investment decision is based on this grid price (plus expected interconnection prices):</t>
  </si>
  <si>
    <t>where pt_s_mu0 is the transport mean multiplier as above but only in periods of local scarcity (demand exceeds generation)</t>
  </si>
  <si>
    <t>and pt_ns_mu0 is the transport mean multiplier as above but only in periods of not local scarcity (generation exceeds demand)</t>
  </si>
  <si>
    <t>why are these not minus 1 like above??</t>
  </si>
  <si>
    <t>The above could be simplified to:</t>
  </si>
  <si>
    <t>(unless he really needs to keep pt1)</t>
  </si>
  <si>
    <t>px1 = n.multiply(pg1 , ptmu1)</t>
  </si>
  <si>
    <t>this is actually the same as what he has done above, just more convoluted above</t>
  </si>
  <si>
    <t>fyi, code could be simplified from:</t>
  </si>
  <si>
    <t>Probability of a period of local/nodel scarcity</t>
  </si>
  <si>
    <t>where theta is the Probability of a period of local/nodel scarcity</t>
  </si>
  <si>
    <t>This seems consistent with paragraph A.94</t>
  </si>
  <si>
    <t xml:space="preserve">   if aob == (False or (year + 1) &lt; aob_yr) and ic_s[0] == 1:</t>
  </si>
  <si>
    <t xml:space="preserve">    else:</t>
  </si>
  <si>
    <t xml:space="preserve">        p_gain = ((p_grid[0, 0] * pk_sh_shr +</t>
  </si>
  <si>
    <t xml:space="preserve">                   (p_grid[0, 2] *</t>
  </si>
  <si>
    <t xml:space="preserve">                    (1 - pk_sh_shr)) - p_grid[0, 3] * 1.1) / dg_lrmc) - 1</t>
  </si>
  <si>
    <t>see checks 31-33  as to whether this logic is correct</t>
  </si>
  <si>
    <t>pk_pt_mu</t>
  </si>
  <si>
    <t>Volume weighted mean transport cost (ratio of nodal price to average generation revenue)</t>
  </si>
  <si>
    <t>dg_pt_mu</t>
  </si>
  <si>
    <t>sh_pt_mu</t>
  </si>
  <si>
    <t>off_pt_mu</t>
  </si>
  <si>
    <t>This gets updated in dmnd function as:</t>
  </si>
  <si>
    <t>ptmu1 = ptmu0</t>
  </si>
  <si>
    <t xml:space="preserve">This is then used to calculate a new price for transport costs (then grid price and wholesale price), as shown in check 53 </t>
  </si>
  <si>
    <t>pk_px</t>
  </si>
  <si>
    <t>grid exit/nodal price (ex interconnection charge)</t>
  </si>
  <si>
    <t>dg_px</t>
  </si>
  <si>
    <t>sh_px</t>
  </si>
  <si>
    <t>off_px</t>
  </si>
  <si>
    <t>This gets used in the dmnd function to get the % change in grid price:</t>
  </si>
  <si>
    <t>dpx = np.divide(px1, px0)</t>
  </si>
  <si>
    <t>dpx is not used for anything in the code</t>
  </si>
  <si>
    <t>px1 is used to get new wholesale prices (see check 53 above for details - also see this check for calculation of px1)</t>
  </si>
  <si>
    <t>exp_all</t>
  </si>
  <si>
    <t>Expenditure total</t>
  </si>
  <si>
    <t>this is not used anywhere in the code</t>
  </si>
  <si>
    <t>exp_all gets updated as:</t>
  </si>
  <si>
    <t>where e1 is calculated as:</t>
  </si>
  <si>
    <t xml:space="preserve">e1 = s1 * np.sum(e_tmp) </t>
  </si>
  <si>
    <t>and s1 is the expenditure share:</t>
  </si>
  <si>
    <t>where s_tmp is:</t>
  </si>
  <si>
    <t>and e_tmp is:</t>
  </si>
  <si>
    <t>note: s1 and s_tmp are the same (sum of s_tmp=1)</t>
  </si>
  <si>
    <t>e_tmp = np.multiply(p1, q_tmp)</t>
  </si>
  <si>
    <t>e1= np.multiply(p1, q_tmp)</t>
  </si>
  <si>
    <t>note: e_tmp and e1 are the same</t>
  </si>
  <si>
    <t>Updated quantity is calculated as:</t>
  </si>
  <si>
    <t>q1 = np.divide(e1, p1)</t>
  </si>
  <si>
    <t>(after adjustments are made for DG)</t>
  </si>
  <si>
    <t>exp_per_icp</t>
  </si>
  <si>
    <t>Expenditure (total) per ICP</t>
  </si>
  <si>
    <t>exp_per_icp gets updated as:</t>
  </si>
  <si>
    <t>see check 56 for exp1</t>
  </si>
  <si>
    <t>see check 48 for icp1</t>
  </si>
  <si>
    <t>pk_theta</t>
  </si>
  <si>
    <t>dg_theta</t>
  </si>
  <si>
    <t>sh_theta</t>
  </si>
  <si>
    <t>off_theta</t>
  </si>
  <si>
    <t>This gets used in the code to get expected grid price for DG investment:</t>
  </si>
  <si>
    <t>(also covered in check 53)</t>
  </si>
  <si>
    <t>not checking source data is correct and calculation of these probabilities are correct</t>
  </si>
  <si>
    <t>In the dmnd function:</t>
  </si>
  <si>
    <t>pt_mu1 = pt_mu0</t>
  </si>
  <si>
    <t xml:space="preserve">    for i in range(share_n):</t>
  </si>
  <si>
    <t xml:space="preserve">        pt_mu1[0, i] = (1 + (dq[0, i] - 1) *</t>
  </si>
  <si>
    <t xml:space="preserve">                        dpt_dq_ns) * pt_mu0[0, i] if pt_mu1[0, i] &lt; 1 else (</t>
  </si>
  <si>
    <t xml:space="preserve">                            1 + (dq[0, i] - 1) * dpt_dq_s) * pt_mu0[0, i]</t>
  </si>
  <si>
    <t>Where</t>
  </si>
  <si>
    <t>dq = np.divide(q1, q0)</t>
  </si>
  <si>
    <t>so this is the percentage change in demand</t>
  </si>
  <si>
    <t>this is the elasticity of transport price to demand in areas with scarce generation (according to comment in the code)</t>
  </si>
  <si>
    <t>dpt_dq_s = 0.13</t>
  </si>
  <si>
    <t>dpt_dq_ns = -0.06</t>
  </si>
  <si>
    <t>this is the elasticity of transport price to demand in areas without scarce generation (according to comment in the code)</t>
  </si>
  <si>
    <t>so the transport mean multiplier (ratio of nodal price to average generation revenue) gets updated by multiplying the previous value by the % change in demand and the elasticity of transport price to demand</t>
  </si>
  <si>
    <t>this multiplier is then used to calculate a new grid and then wholesale price in the next year (see check 54)</t>
  </si>
  <si>
    <t>seems sensible, is this written down anywhere?</t>
  </si>
  <si>
    <t>Is it written down anywhere that the transport mean multiplier (ratio of nodal price to average generation revenue) gets updated by multiplying the previous value by the % change in demand and the elasticity of transport price to demand</t>
  </si>
  <si>
    <t>Transport price ratio, mean - in areas with scarce generation</t>
  </si>
  <si>
    <t>Transport price ratio, mean - in areas without scarce generation</t>
  </si>
  <si>
    <t>pk_s_pt_mu</t>
  </si>
  <si>
    <t>Volume weighted mean transport cost (ratio of nodal price to average generation revenue) during periods of local scarity (net metered load at node)</t>
  </si>
  <si>
    <t>dg_s_pt_mu</t>
  </si>
  <si>
    <t>sh_s_pt_mu</t>
  </si>
  <si>
    <t>off_s_pt_mu</t>
  </si>
  <si>
    <t>These are used in the dmnd function for the DG investment decision:</t>
  </si>
  <si>
    <t>p_s_g = np.multiply(pt_s_mu0, pg1)</t>
  </si>
  <si>
    <t>check = data.iloc[:, 58:74]</t>
  </si>
  <si>
    <t>check.head()</t>
  </si>
  <si>
    <t>(see check 53)</t>
  </si>
  <si>
    <t>These are also used to update these transport multipliers for the next year (that then get used in the DG investment decision for the next year)</t>
  </si>
  <si>
    <t>Same as under check 59</t>
  </si>
  <si>
    <t>pk_ns_pt_mu</t>
  </si>
  <si>
    <t>Volume weighted mean transport cost (ratio of nodal price to average generation revenue) during periods of local scarity (net metered generation at node)</t>
  </si>
  <si>
    <t>dg_ns_pt_mu</t>
  </si>
  <si>
    <t>sh_ns_pt_mu</t>
  </si>
  <si>
    <t>off_ns_pt_mu</t>
  </si>
  <si>
    <t>Same as check 60</t>
  </si>
  <si>
    <t>searched for each column name and for params in the code - none appear to get used apart from theta's, but these are read in elsewhere (see check 58)</t>
  </si>
  <si>
    <t>To check what columns I did:</t>
  </si>
  <si>
    <t>they get updated with previous years values in the loop</t>
  </si>
  <si>
    <t>Data read in from csv 'reg_pop.csv'</t>
  </si>
  <si>
    <t>This is used to calculate new expenditure per ICP and updated DG per ICP:</t>
  </si>
  <si>
    <t xml:space="preserve">    if ctype == 1:</t>
  </si>
  <si>
    <t xml:space="preserve">        icp1 = icp0 * icp_g_mu</t>
  </si>
  <si>
    <t xml:space="preserve">        e1 = e1 * icp_g_mu  #Expenditure by tou</t>
  </si>
  <si>
    <t xml:space="preserve">        exp1 = np.sum(e1)</t>
  </si>
  <si>
    <t xml:space="preserve">        exp_icp1 = np.divide(exp1, icp1)</t>
  </si>
  <si>
    <t xml:space="preserve">        dg1 = dg0 * (dg_g - (icp_g_mu - 1))  #Updated dg per ICP</t>
  </si>
  <si>
    <t>(these are not used anywhere, just saved as output)</t>
  </si>
  <si>
    <t>e.g icp_g_mu = 1.00434305 for BB node 'MDN' under 'med' scenario</t>
  </si>
  <si>
    <t>This is consistent with Table X: Population growth rate scnearios (after paragraph C.2)</t>
  </si>
  <si>
    <t>is population growth rate for each region/node from Stats NZ data (as set out in paragraph C.2) - default is 'med' scenario in the dmnd function set up (pop='med',)</t>
  </si>
  <si>
    <t>not checking source data (stats nz data), or aggregation to backbone nodes</t>
  </si>
  <si>
    <t>dg_g is rate of growth for increases in the supply of DG  (see check 43)</t>
  </si>
  <si>
    <t>dg0 = dg_max/ICPs (see check 47)</t>
  </si>
  <si>
    <t>Updated dg per ICP seems ok (except query in check 47):</t>
  </si>
  <si>
    <t>so growth rate in supply minus growth rate in population gives growth rate per ICP, multiplied by last years dg per ICP</t>
  </si>
  <si>
    <t>This is specified in set-up of demand function as:</t>
  </si>
  <si>
    <t>inc_data=reg_inc_params</t>
  </si>
  <si>
    <t>reg_inc_params = pd.read_csv(path + "Data/reg_inc.csv")</t>
  </si>
  <si>
    <t>and reg_inc_params is a read in from a csv:</t>
  </si>
  <si>
    <t>this should be inc_data['bb']==reg, not pop_data</t>
  </si>
  <si>
    <t>the values of 'reg_m_mu' in this csv are the same as in Table X: Assumed regional income growth, relative to national rate (below paragraph C.3)</t>
  </si>
  <si>
    <t>In the code this gets used for:</t>
  </si>
  <si>
    <t>m_g_mu = nz_m_g_mu * m_g_reg_mu  #Income growth scenario</t>
  </si>
  <si>
    <t>ie - this calculates income growth in each region/node</t>
  </si>
  <si>
    <t>q_tmp = q_tmp * (1 + ((m_g_mu - 1) * m_e))</t>
  </si>
  <si>
    <t>This income growth is then used in the code to get updated demand:</t>
  </si>
  <si>
    <t>see check 69 for this</t>
  </si>
  <si>
    <t>where m_e is set to 0.11 and (according to comment in the code) is aggregate mass market income (per ICP) elasticity</t>
  </si>
  <si>
    <t>this calculation of q_tmp seems correct (given elasticity is correct)</t>
  </si>
  <si>
    <t>is regional income growth relative to NZ growth (from csv reg_inc.csv)</t>
  </si>
  <si>
    <t>m_g_mu is also used to update earnings:</t>
  </si>
  <si>
    <t>see check 49</t>
  </si>
  <si>
    <t>not checking source data (as set out in paragraph C.3 and the table below)</t>
  </si>
  <si>
    <t>these are correct as set out in paragraph 1.2 under 'Scope'</t>
  </si>
  <si>
    <t>calculate pot4</t>
  </si>
  <si>
    <t xml:space="preserve">    if reg == 'TWI' and ctype == 2 and year == pot4_on:</t>
  </si>
  <si>
    <t xml:space="preserve">        q_tmp = np.add(q_tmp2, pot4)</t>
  </si>
  <si>
    <t xml:space="preserve">    if reg == 'TWI' and ctype == 2 and year == pot4_off:</t>
  </si>
  <si>
    <t xml:space="preserve">        q_tmp = np.subtract(q_tmp2, pot4)</t>
  </si>
  <si>
    <t>In dmnd function, pot4 is used to add demand from Tiwai:</t>
  </si>
  <si>
    <t>why does demand from pot4 need to be added and subtracted? (seems like double counting)</t>
  </si>
  <si>
    <t>shouldn’t it just be excluded when pot4 is off?</t>
  </si>
  <si>
    <t>These are used in the code to:</t>
  </si>
  <si>
    <t>calculate aob_tp</t>
  </si>
  <si>
    <t>calculate pr1 and rev_q in the gen_aob_update function</t>
  </si>
  <si>
    <t xml:space="preserve">    if np.sum(q0) == 0:  #Adjustment for areas where plants close</t>
  </si>
  <si>
    <t xml:space="preserve">        pr1 = np.matrix(</t>
  </si>
  <si>
    <t xml:space="preserve">            [[aob1 / (pk_tp / 2), 0, aob1 / (sh_tp / 2),</t>
  </si>
  <si>
    <t xml:space="preserve">              aob1 / (off_tp / 2)]])  #Revenue paid per MWh</t>
  </si>
  <si>
    <t xml:space="preserve">        rev_q = np.matrix([[</t>
  </si>
  <si>
    <t xml:space="preserve">            aob1 * (pk_tp / (pk_tp + sh_tp + off_tp)), 0,</t>
  </si>
  <si>
    <t xml:space="preserve">            aob1 * (sh_tp / (pk_tp + sh_tp + off_tp)),</t>
  </si>
  <si>
    <t xml:space="preserve">            aob1 * (off_tp / (pk_tp + sh_tp + off_tp))</t>
  </si>
  <si>
    <t xml:space="preserve">        ]])</t>
  </si>
  <si>
    <t>so pr1 is total revenue divided by MWh in each TOU</t>
  </si>
  <si>
    <t>rev_q is total revenue apportioned to each TOU</t>
  </si>
  <si>
    <t>this looks ok - not checking it makes sense for the function, this will be in check 16 (?)</t>
  </si>
  <si>
    <t>calculate dg_g (rate of growth for increases in the supply of DG) for the DG investment decision in dmnd function</t>
  </si>
  <si>
    <t>dgmax is in MW values (according to variables spreadsheet:</t>
  </si>
  <si>
    <t>here pk_tp is used to put demand into MW values (quantity in MWh divided by TPs divided by 2 is MW - see check 43)</t>
  </si>
  <si>
    <t>see check 43 for further comment about this if statement - seems ok</t>
  </si>
  <si>
    <t>data.m_yr.describe()</t>
  </si>
  <si>
    <t>count     220.000000</t>
  </si>
  <si>
    <t>mean     2012.500000</t>
  </si>
  <si>
    <t>std         2.878832</t>
  </si>
  <si>
    <t>min      2008.000000</t>
  </si>
  <si>
    <t>25%      2010.000000</t>
  </si>
  <si>
    <t>50%      2012.500000</t>
  </si>
  <si>
    <t>75%      2015.000000</t>
  </si>
  <si>
    <t>max      2017.000000</t>
  </si>
  <si>
    <t>Name: m_yr, dtype: float64</t>
  </si>
  <si>
    <t>m_yr</t>
  </si>
  <si>
    <t>Measurement year</t>
  </si>
  <si>
    <t>looks correct - last year of actual data (start of loop) is 2017</t>
  </si>
  <si>
    <t>yr_0 gets used in the dmnd function to calculate</t>
  </si>
  <si>
    <t>dg_lrmc = (dg_capex * (dg_lrmc_g**(year - yr_0)) + dg_fixed) / dg_mwh</t>
  </si>
  <si>
    <t>where dg_lrmc_g = 0.93 and dg_capex = 733000 and dg_fixed = 67000 and dg_mwh = 3225</t>
  </si>
  <si>
    <t>dg_capex and dg_fixed correspond to build cost and fixed O&amp;M in Table X: Hybrid Strategy (after paragraph A.90)</t>
  </si>
  <si>
    <t>comment for dg_lrmc_g is #Assume a 7% cost reduction - so this multiplied by number of years since the first year makes sense</t>
  </si>
  <si>
    <t>dg_mwh however seems different to the table - in the table it has Total MWh as 4216</t>
  </si>
  <si>
    <t>otherwise calculation of dg_lrmc seems fine to me</t>
  </si>
  <si>
    <t>yr_0 gets used to specify the year for each loop as:</t>
  </si>
  <si>
    <t>for t in range(T - 1):</t>
  </si>
  <si>
    <t xml:space="preserve">    year = yr_0 + t</t>
  </si>
  <si>
    <t>so loop gets run for 2018 for the first loop, up to 2017+(T-1)</t>
  </si>
  <si>
    <t>base_year gets used in the dmnd function to read in expenditure shares in the base year:</t>
  </si>
  <si>
    <t xml:space="preserve">        data['p_yr'] == base_year), ['pk_s', 'dg_s', 'sh_s', 'off_s']]</t>
  </si>
  <si>
    <t>A base year of 2010 (based on p_yr) seems correct as this is the first year of the data (based on p_yr)</t>
  </si>
  <si>
    <t>the data is read in from csvs:</t>
  </si>
  <si>
    <t>coef_m = pd.read_csv(path + "Data/tou_coef_mass.csv")</t>
  </si>
  <si>
    <t>coef_i = pd.read_csv(path + "Data/tou_coef_ind.csv")</t>
  </si>
  <si>
    <t>then the code above separates out into each type of coefficient and puts in an array that is stacked</t>
  </si>
  <si>
    <t>In the dmnd function, these coefficients are used to calculate the TOU elasticities</t>
  </si>
  <si>
    <t>see check 69</t>
  </si>
  <si>
    <t xml:space="preserve">MWh charges are calculated as a per MWh for peak MWh. (I assume this means RCPD?) </t>
  </si>
  <si>
    <t>The RCPD_ic_update function reads the interconnect revenue for the year. It reads in the sum over nodes of demand by TP type. It sets demand for the TP types that are not peak to zero in a 1X4 matrix. The matrix is then summed to convert to a scaler which is the total peak MWh. The IC revenue is then divided by this total MWh number to get a per MWh charge (scaler) which is then added to the expected peak prices for all nodes in the "data" data frame.  Note that RCPD_rev_update does the same thing, but stops at the point of calculating the price (scaler)</t>
  </si>
  <si>
    <t>Has a weird thing when demand at a node is zero, divides aob amount by the hours in each TP to get a $/hour number as a price. Not sure why this would be or what use it is? Is it that no demand means a fixed charge, but who pays??</t>
  </si>
  <si>
    <t xml:space="preserve">gen_aob_update. Uses genshr_f to get the share of output by BB, TP type. From this data it gets the peak share for a node/year. Reads in the sum of base and major capex from tp_rev. This is investment. The lce calculation has too many undefinded terms to understand it. But it seems to be a weighted average of the lce share and the reliability share. But the weight is hard coded to 1, so the reliability part is not included. Also it is a combination of the weight, the reliability share which is the share of peak generation for that node for that year, and a very small number that is not defined (1-load_reliab_shr = 20000/(20000+200)) so whatever this is it will be small. This weighted share share is multipled by the investment number which gets for that node/year a share of the investment in $. Then a number is got from aob_accnt which I think is a stock of the share of previous investments which are then depreciated and added to the current year's investments and written back to the aob_accnt for year+1. The function then gets quantities for that bb, year, ctype in a vector for the TP types (1X4). If the sum of quantities is zero then it calculates a $ per hour figure for prices (which makes no sense to me). If the quantities are positive then it divides the aob revenue by the sum of the quantities to get a $/MWh number which is then multiplied by the vector of quantities to get revenue. Prices and revenue are then written back into data_gen for year+1. </t>
  </si>
  <si>
    <t xml:space="preserve">simi_f the past 5 years quantities are summed (quantity data comes from data_gen, not checked) by bb. The goupby uses customer type too, but the function reads in only one c type at a time, so grouping by that has no effect. In Simi_f reads in pk_q etc quantities, makes quantities zero for north island nodes, then sums these variables over 5 years. It also takes the total volume for each year. This volume is the sum of the rolling sum for each node, but by year. This total is then written to the dataframe for all nodes for that year. This is the denominator for a fraction. The numerator is the rolling sum for all TP types for that year for the different SI nodes. So this is in effect the 5 yearly average proportion of output by node and year.  simi_rev_update starts with the output from simi_f. It gets a scaler from this dataframe by dividing the mean of the denominator above by the window size. As each number in the column is the same, the mean is just a way to get a scaler from the dataframe. dividing by the window size gives an annual average number from a 5 year rolling sum. The annual total volume number divides the total dc_ic (the interconnect revenue which is read in--not checked) to get a price per mwh. The TP type volume numbers are then divided by the window size then multiplied by the price. this then gives a revenue number for each TP type for each node for a year. These are added to data_gen for the following year.  The price number is then added to data_gen for the following year for SI nodes. </t>
  </si>
  <si>
    <t>Haven't looked at this</t>
  </si>
  <si>
    <t xml:space="preserve">Can't really tell from A.67. The code in AMDshr reads in peak quantities and the quantity of dg. It sums these and calls it load. The peak quantity is called offtake. DG is a positive quantity, so load is a measure of demand and off take is a measure of offtake at the grid. If the node is type 1 a new variable AMDvol is created and set equal to load, type 2 is set to offtake. 1 is mass market, 2 is industrial load. Rolling sum by BB and type. These rolling sums are added by year. So each year has a sum which is the sum for all BB and types of the rolling sum. This is the denominator. AMDvol is the numerator. So this quantity is the proportion of the total for each node and type for that year. As one is the sum of 5 year sums, and one is a 5 year sum, this is an average over 5 years. </t>
  </si>
  <si>
    <t>dg_mwh seems different to the table - in the table it has Total MWh as 4216</t>
  </si>
  <si>
    <t>John has sent through a revised calculation - see column E</t>
  </si>
  <si>
    <t>The calculation of the TOU elasticities was wrong - not because of beta or gamma transpose but because of multiplication and transpose of ones - see column D</t>
  </si>
  <si>
    <t>Old TOU elasticity code:</t>
  </si>
  <si>
    <t>Revised TOU elasticity code:</t>
  </si>
  <si>
    <t>elas_tou = (-np.eye(share_n) + (gamma / (np.transpose(s0) * ones)) - ((beta * ones * np.transpose(ones) * sb) / (np.transpose(s0) * ones)))</t>
  </si>
  <si>
    <t xml:space="preserve">                               </t>
  </si>
  <si>
    <t>Revised=(-np.eye(share_n)+(gamma/(np.transpose(s0)*ones))- (((np.multiply(beta*ones,np.transpose(ones)*sb)))/ (np.transpose(s0)*ones)))</t>
  </si>
  <si>
    <t>see 'checking elasticity calculation' spreadsheet</t>
  </si>
  <si>
    <t>same as check 67 but for industrials</t>
  </si>
  <si>
    <t>m_e is as specified in paragraph B.29(b)</t>
  </si>
  <si>
    <t>p_e is as specified in paragraph B.29(a)</t>
  </si>
  <si>
    <t>p_e_i is as specified in Table 1</t>
  </si>
  <si>
    <t>VOLL is not used anywhere in the code</t>
  </si>
  <si>
    <t>disc is not used anywhere in the code</t>
  </si>
  <si>
    <t>p_disc is not used anywhere in the code</t>
  </si>
  <si>
    <t>It is also used to calculate pr1 in the gen_aob_update function as:</t>
  </si>
  <si>
    <t xml:space="preserve">        pr1 = np.matrix(np.repeat(aob1 / np.sum(q0),</t>
  </si>
  <si>
    <t xml:space="preserve">                                  share_n))</t>
  </si>
  <si>
    <t>ie, the calculation for pr1 is repeated 4 times (since share_n=4) - so pr1 is the same for each TOU</t>
  </si>
  <si>
    <t>(so same price in each TOU when have a per MWh AOB charge for generators)</t>
  </si>
  <si>
    <t>cross-price elasticities. Seems correct.</t>
  </si>
  <si>
    <t>and zeros otherwise, for the difference in the formula of own-price elasticities compared to</t>
  </si>
  <si>
    <t>Also used in the calculation of elasticities (in dmnd function), to get a matrix with -1s on the diagonal</t>
  </si>
  <si>
    <t>Also used in the calculation of pi1 (in dmnd function), to repeat the calculation 4 times</t>
  </si>
  <si>
    <t>like for pr1 (pr1=pi1)</t>
  </si>
  <si>
    <t>Also used in DG investment decision (in dmnd function) to:</t>
  </si>
  <si>
    <t>a. initialise pv_pias a vector of (4) zeros</t>
  </si>
  <si>
    <t>b. for i in 1 to share_n (4) calculate pv_pi</t>
  </si>
  <si>
    <t>Also used for transport charges (in dmnd function), similar to above to calculate for each TOU (1 to 4)</t>
  </si>
  <si>
    <t>pt_mu1[0,i]</t>
  </si>
  <si>
    <t>It is used in the dmnd function for calculation of elasticities</t>
  </si>
  <si>
    <t>(formula was wrong but John has updated this - see check 67)</t>
  </si>
  <si>
    <r>
      <rPr>
        <b/>
        <sz val="11"/>
        <color theme="1"/>
        <rFont val="Calibri"/>
        <family val="2"/>
        <scheme val="minor"/>
      </rPr>
      <t>share_n</t>
    </r>
    <r>
      <rPr>
        <sz val="11"/>
        <color theme="1"/>
        <rFont val="Calibri"/>
        <family val="2"/>
        <scheme val="minor"/>
      </rPr>
      <t xml:space="preserve"> is used to create 'ones' - a vector of ones</t>
    </r>
  </si>
  <si>
    <r>
      <rPr>
        <b/>
        <sz val="11"/>
        <color theme="1"/>
        <rFont val="Calibri"/>
        <family val="2"/>
        <scheme val="minor"/>
      </rPr>
      <t>ones</t>
    </r>
    <r>
      <rPr>
        <sz val="11"/>
        <color theme="1"/>
        <rFont val="Calibri"/>
        <family val="2"/>
        <scheme val="minor"/>
      </rPr>
      <t xml:space="preserve"> is a matrix (vector) of 4 ones</t>
    </r>
  </si>
  <si>
    <t>yr_0 = 2017</t>
  </si>
  <si>
    <t>2049 is the last year mentioned in chapter 8</t>
  </si>
  <si>
    <r>
      <rPr>
        <b/>
        <sz val="11"/>
        <color theme="1"/>
        <rFont val="Calibri"/>
        <family val="2"/>
        <scheme val="minor"/>
      </rPr>
      <t>T</t>
    </r>
    <r>
      <rPr>
        <sz val="11"/>
        <color theme="1"/>
        <rFont val="Calibri"/>
        <family val="2"/>
        <scheme val="minor"/>
      </rPr>
      <t xml:space="preserve"> is correct at 33 years (2017 to 2049 is analysis period, this is a period of 33 years)</t>
    </r>
  </si>
  <si>
    <t>yr_1 is not used for anything in the code</t>
  </si>
  <si>
    <r>
      <rPr>
        <b/>
        <sz val="11"/>
        <color theme="1"/>
        <rFont val="Calibri"/>
        <family val="2"/>
        <scheme val="minor"/>
      </rPr>
      <t>yr_1</t>
    </r>
    <r>
      <rPr>
        <sz val="11"/>
        <color theme="1"/>
        <rFont val="Calibri"/>
        <family val="2"/>
        <scheme val="minor"/>
      </rPr>
      <t xml:space="preserve"> goes up to 2049</t>
    </r>
  </si>
  <si>
    <t>When dmnd function is run, range is range(T-1) - so runs the loop from 0 to 32, and year = yr0+t</t>
  </si>
  <si>
    <t>(so first loop is 2017+0, up to 2017+32=2049)</t>
  </si>
  <si>
    <t>list is same as in scope, paragraph 1.4</t>
  </si>
  <si>
    <t>see 'checks on lists' spreadsheet</t>
  </si>
  <si>
    <t>reg_l is used to create the aob_accnt dataset with column names equal to the node string plus a number representing customer type</t>
  </si>
  <si>
    <t>(type=0 is generation)</t>
  </si>
  <si>
    <t>Then the code runs the dmnd loop for all nodes in reg_l, for ctype=1 and the dmnd loop for all nodes in ind_l for ctype=2</t>
  </si>
  <si>
    <t>These looks correct</t>
  </si>
  <si>
    <t>excludes MDN, WKM, HAY, KIK, BEN and ROX, which is consistent with Table 28 in chp 8</t>
  </si>
  <si>
    <r>
      <rPr>
        <b/>
        <sz val="11"/>
        <color theme="1"/>
        <rFont val="Calibri"/>
        <family val="2"/>
        <scheme val="minor"/>
      </rPr>
      <t>reg_l</t>
    </r>
    <r>
      <rPr>
        <sz val="11"/>
        <color theme="1"/>
        <rFont val="Calibri"/>
        <family val="2"/>
        <scheme val="minor"/>
      </rPr>
      <t xml:space="preserve"> contains 14 nodes</t>
    </r>
  </si>
  <si>
    <r>
      <rPr>
        <b/>
        <sz val="11"/>
        <color theme="1"/>
        <rFont val="Calibri"/>
        <family val="2"/>
        <scheme val="minor"/>
      </rPr>
      <t>ind_l</t>
    </r>
    <r>
      <rPr>
        <sz val="11"/>
        <color theme="1"/>
        <rFont val="Calibri"/>
        <family val="2"/>
        <scheme val="minor"/>
      </rPr>
      <t xml:space="preserve"> contains 8 nodes (nodes with large industrials)</t>
    </r>
  </si>
  <si>
    <r>
      <rPr>
        <b/>
        <sz val="11"/>
        <color theme="1"/>
        <rFont val="Calibri"/>
        <family val="2"/>
        <scheme val="minor"/>
      </rPr>
      <t>gen_l</t>
    </r>
    <r>
      <rPr>
        <sz val="11"/>
        <color theme="1"/>
        <rFont val="Calibri"/>
        <family val="2"/>
        <scheme val="minor"/>
      </rPr>
      <t xml:space="preserve"> includes 12 nodes</t>
    </r>
  </si>
  <si>
    <t>It excludes MDN and OTA, think this is correct</t>
  </si>
  <si>
    <t xml:space="preserve">"lce" The nodel price is subtracted from the average generation price in a roundabout way. This is then multiplied by the quantity by TP type and by scarcity situation and these six cases are summed for each node. Negative values are removed and the numbers summed to get a scaler. For customer type 0, positive values are set to zero and negative values are multipled by -1 and scaled down by 1/3 (hard coded) and summed. for customer type 1, negative values are removed and the sum taken. In both cases the sum is meaningless as the function just uses data for a node and a year, which is one number. So I think that the sum is just a way to extract a scaler from the dataframe. So how this function is used in the main loop will determine whether the charges are allocated according to A.63. genshr_f reads quantities from data_gen, creates 5 year rolling sum quantities for each TP type by node. Then for each node, it takes the sum of the rolling sums (so same number for each year over all the nodes which is the sum of what the rolling total is at for each TP type). The rolling sum for the year/TP type/node is then divided by the total for that node to get a share.  A matrix of shares for a single year is returned. This is an input into gen_aob_update. </t>
  </si>
  <si>
    <t>gen_l is used in the gen_update function, only updates data_gen for these nodes (generation prices)</t>
  </si>
  <si>
    <t>This seems sensible</t>
  </si>
  <si>
    <t>gen_l is also used in the dmnd function to include updated generation data in the output file (for generation nodes only)</t>
  </si>
  <si>
    <t>(transport cost variables - standard deviations and theta - these are the same every year)</t>
  </si>
  <si>
    <t>After the dmnd function is run, the gen_aob and accnt_aob files are updated using the gen_aob_update function</t>
  </si>
  <si>
    <t>this function is only run for nodes in gen_l</t>
  </si>
  <si>
    <t>(consistent with the stated purpose of the function)</t>
  </si>
  <si>
    <t>This list is not used anywhere in the code</t>
  </si>
  <si>
    <r>
      <rPr>
        <b/>
        <sz val="11"/>
        <color theme="1"/>
        <rFont val="Calibri"/>
        <family val="2"/>
        <scheme val="minor"/>
      </rPr>
      <t>si_nodes</t>
    </r>
    <r>
      <rPr>
        <sz val="11"/>
        <color theme="1"/>
        <rFont val="Calibri"/>
        <family val="2"/>
        <scheme val="minor"/>
      </rPr>
      <t xml:space="preserve"> listed in the code are consistent with the map in Figure X in appendix (eyeballed)</t>
    </r>
  </si>
  <si>
    <r>
      <rPr>
        <b/>
        <sz val="11"/>
        <color theme="1"/>
        <rFont val="Calibri"/>
        <family val="2"/>
        <scheme val="minor"/>
      </rPr>
      <t>ni_nodes</t>
    </r>
    <r>
      <rPr>
        <sz val="11"/>
        <color theme="1"/>
        <rFont val="Calibri"/>
        <family val="2"/>
        <scheme val="minor"/>
      </rPr>
      <t xml:space="preserve"> listed in code are consistent with the map in Figure X in appendix (eyeballed)</t>
    </r>
  </si>
  <si>
    <t>This list is used in the simi_f function to put vols to zero if the node is in the north island</t>
  </si>
  <si>
    <t>(seems consistent with function definition)</t>
  </si>
  <si>
    <t>It is also used in the simi_rev_update function to put prices to zero for North Island nodes</t>
  </si>
  <si>
    <t xml:space="preserve">In the output folder, the dataset gen_rcpd has pk_pr not equal to zero for the nodes </t>
  </si>
  <si>
    <t>KIK, ISL, BEN, ROX and TWI which is consistent with the ni_nodes and si_nodes (seems correct)</t>
  </si>
  <si>
    <r>
      <rPr>
        <b/>
        <sz val="11"/>
        <color theme="1"/>
        <rFont val="Calibri"/>
        <family val="2"/>
        <scheme val="minor"/>
      </rPr>
      <t>ctype_l</t>
    </r>
    <r>
      <rPr>
        <sz val="11"/>
        <color theme="1"/>
        <rFont val="Calibri"/>
        <family val="2"/>
        <scheme val="minor"/>
      </rPr>
      <t xml:space="preserve"> is not used anywhere in the code</t>
    </r>
  </si>
  <si>
    <t xml:space="preserve">nz_m_g_mu is (according to comment in the code) the mean income growth rate. </t>
  </si>
  <si>
    <t>This is consistent with paragraph C.3</t>
  </si>
  <si>
    <t>This gets multiplied by m_g_reg_mu (see check 49)</t>
  </si>
  <si>
    <t>nz_m_g_sd is (according to comment in the code) the standard deviation of income growth rate</t>
  </si>
  <si>
    <t>This is not used anywhere in the code</t>
  </si>
  <si>
    <t>icp_g_mu is (according to comment in the code) the mean ICP growth rate</t>
  </si>
  <si>
    <t>This figure doesn't get used anywhere in the code</t>
  </si>
  <si>
    <t>BUT it gets changed in the dmnd function to be a vector (regional ICP growth rates)</t>
  </si>
  <si>
    <t>(see check 63)</t>
  </si>
  <si>
    <t>icp_g_sd is (according to comment in the code) the standard deviation of ICP growth rate</t>
  </si>
  <si>
    <t>This doesn't get used anywhere in the code</t>
  </si>
  <si>
    <t>pot4_mw….</t>
  </si>
  <si>
    <t>pot4_mw gets used to create pot4, which is MWh by TOU of pot line 4 demand</t>
  </si>
  <si>
    <t>pot4_off gets used in dmnd function</t>
  </si>
  <si>
    <t>(pot4 gets added to demand - seems correct)</t>
  </si>
  <si>
    <t>This only occurs when year == pot4_on</t>
  </si>
  <si>
    <t>dg_capex amount of 733000 is consistent with Table [X] Hybrid strategy Build Cost value</t>
  </si>
  <si>
    <t>dg_fixed amount of 67000 is consistent with Table [X] Hybrid strategy Fixed O&amp;M value</t>
  </si>
  <si>
    <t>hybrid_arbitrage_discount value of 0.225 = 0.5 (6 months of the year) multiplied by 45% (% of arbitrage opportunities available outside peak months)</t>
  </si>
  <si>
    <t>consistent with paragraph A.90</t>
  </si>
  <si>
    <t>not used anywhere in the code</t>
  </si>
  <si>
    <t xml:space="preserve">In paragraph A.69, it says that price expectations are formed based on the mean of a lognormal </t>
  </si>
  <si>
    <t>aob_tp is not used anywhere in the code</t>
  </si>
  <si>
    <t xml:space="preserve">roi, opex_r and deprn are consistent with paragraph A.100 (b), (c), and (a) respectively </t>
  </si>
  <si>
    <t>gror looks ok, is not actually needed (can take it out of the equations where it is used in the code)</t>
  </si>
  <si>
    <t>ic_s specifies that RCPD applies in peak periods only, this seems correct</t>
  </si>
  <si>
    <t>ic_s_mwh is not used anywhere in the code</t>
  </si>
  <si>
    <t>ic_s is used in the rcpd_rev_update function, which is used to multiply quantity by this vector (so quantity only gets applied in peak periods - ie set to zero in other TOUs)</t>
  </si>
  <si>
    <t>seems correct</t>
  </si>
  <si>
    <t>r_s - Tim said this number sounds about right</t>
  </si>
  <si>
    <t>aob_yr is consistent with paragraph D.5 (xvi)</t>
  </si>
  <si>
    <t>dg_lrmc_mu is not used anywhere in the code, but is consistent with paragraph A.91</t>
  </si>
  <si>
    <t>max_dg is consistent with paragraph A.98, although this paragraph does not state what maximum is assumed</t>
  </si>
  <si>
    <t>dg_lrmc_g is consistent with paragraph 8.82</t>
  </si>
  <si>
    <t>dg_ds is used in the calculation of dg_g in the dmnd function</t>
  </si>
  <si>
    <t>dg_horizon is consistent with Table [X] Assumed battery configuration - battery life of 15 years</t>
  </si>
  <si>
    <r>
      <t xml:space="preserve">distribution of the average of the </t>
    </r>
    <r>
      <rPr>
        <b/>
        <sz val="11"/>
        <color theme="1"/>
        <rFont val="Calibri"/>
        <family val="2"/>
        <scheme val="minor"/>
      </rPr>
      <t>prior two periods</t>
    </r>
    <r>
      <rPr>
        <sz val="11"/>
        <color theme="1"/>
        <rFont val="Calibri"/>
        <family val="2"/>
        <scheme val="minor"/>
      </rPr>
      <t xml:space="preserve"> energy prices. </t>
    </r>
  </si>
  <si>
    <t>pg_mu and pg_sd have 4 values, one for each TOU</t>
  </si>
  <si>
    <t>dispatch_p = np.divide(np.add(dispatch_p0, dispatch_p1), 2)</t>
  </si>
  <si>
    <t>They get updated each year using the dispatch function, and they are calcuated for the prior 2 periods and averaged using the following code:</t>
  </si>
  <si>
    <r>
      <t xml:space="preserve">    _, dispatch_p0 = dispatch(data=data, exist_g=exist_g, </t>
    </r>
    <r>
      <rPr>
        <b/>
        <sz val="11"/>
        <color theme="1"/>
        <rFont val="Calibri"/>
        <family val="2"/>
        <scheme val="minor"/>
      </rPr>
      <t>year=year</t>
    </r>
    <r>
      <rPr>
        <sz val="11"/>
        <color theme="1"/>
        <rFont val="Calibri"/>
        <family val="2"/>
        <scheme val="minor"/>
      </rPr>
      <t>)</t>
    </r>
  </si>
  <si>
    <r>
      <t xml:space="preserve">    _, dispatch_p1 = dispatch(data=data, exist_g=exist_g, year=</t>
    </r>
    <r>
      <rPr>
        <b/>
        <sz val="11"/>
        <color theme="1"/>
        <rFont val="Calibri"/>
        <family val="2"/>
        <scheme val="minor"/>
      </rPr>
      <t>year - 1</t>
    </r>
    <r>
      <rPr>
        <sz val="11"/>
        <color theme="1"/>
        <rFont val="Calibri"/>
        <family val="2"/>
        <scheme val="minor"/>
      </rPr>
      <t>)</t>
    </r>
  </si>
  <si>
    <t>These average prices for the prior 2 periods are then input into the ln_exp function</t>
  </si>
  <si>
    <t>what about 2020, 2021?? - these are added to demand in 2019, which then gets used to create demand in 2020 etc</t>
  </si>
  <si>
    <t>(pot4 is subtracted from demand - need to do this cos it was added on in previous years</t>
  </si>
  <si>
    <r>
      <t xml:space="preserve">pot4_on gets used in dmnd function </t>
    </r>
    <r>
      <rPr>
        <sz val="11"/>
        <rFont val="Calibri"/>
        <family val="2"/>
        <scheme val="minor"/>
      </rPr>
      <t>(pot4_on=2018 because when run loop for year=2018, the loop updates demand for the next year (2019)</t>
    </r>
    <r>
      <rPr>
        <sz val="11"/>
        <color theme="1"/>
        <rFont val="Calibri"/>
        <family val="2"/>
        <scheme val="minor"/>
      </rPr>
      <t>) to update demand in years when potline 4 is operating</t>
    </r>
  </si>
  <si>
    <t xml:space="preserve">have not checked these starting values </t>
  </si>
  <si>
    <t>not checking the starting values for pg_mu and pg_sd - assuming Brian checked these</t>
  </si>
  <si>
    <t>Doug checked this - see check 9</t>
  </si>
  <si>
    <t>need to check that the value of max_dg (2) is correct</t>
  </si>
  <si>
    <t>when data is read in, code has pop_data['bb']==reg, this should be inc_data['bb']==reg</t>
  </si>
  <si>
    <t>dg_mwh - not sure this is correct, see check 66</t>
  </si>
  <si>
    <t>am checking pot4 assumptions with Tim - he said not sure</t>
  </si>
  <si>
    <t>need to check if the value for this is sensible</t>
  </si>
  <si>
    <t>am checking these assumptions with Tim - he says he doesn't know, need to check with someone else</t>
  </si>
  <si>
    <t>see check 67. Paragraph A.42 still wrong (see earlier email from John), but updated calculation for code the same as in R</t>
  </si>
  <si>
    <t>beta and gamma coefs the same, but dg ones not</t>
  </si>
  <si>
    <t>need to check (with someone in EA?) pot4 assumptions are ok/correct</t>
  </si>
  <si>
    <t>check table 5 in paper I checked R code against - detla coefs are not listed in the table</t>
  </si>
  <si>
    <t>deltas are not the same as in my R code checking spreadsheet - delta11 (dg coef) esp</t>
  </si>
  <si>
    <t>Kia ora</t>
  </si>
  <si>
    <t>The DG deltas have been changed to reflect the marginal effect of a MW of batteries on demand by time of use - e.g. a 1 unit change in the use batteries reduces peak demand by -0.48 (discharge, delta 1,1) and increases off-peak demand by 0.46 (charge, delta 4,1). </t>
  </si>
  <si>
    <t>Cheers</t>
  </si>
  <si>
    <t>John</t>
  </si>
  <si>
    <t>John's email response:</t>
  </si>
  <si>
    <t>checked - for details see 'details of checks' sheet. Coefs for dg are not the same, as per paragraph B.54</t>
  </si>
  <si>
    <t>but need the updated shares for next years elasticity calculation</t>
  </si>
  <si>
    <t>Reads in last years values (time=0) (for a particular node and customer type)</t>
  </si>
  <si>
    <t>Runs the dispatch function to get expected generation prices in current year (time=1) (it does this using prices in the prior two years)</t>
  </si>
  <si>
    <t>The dispatch function outputs prices in each TOU (although prices in the peak DG TOU are simply the price in peak TPs)</t>
  </si>
  <si>
    <t>Steps</t>
  </si>
  <si>
    <t>These prices are put into the ln_exp function to get expected prices from a log normal distribution (using the prices calculated from the dispatch function as the means in each TOU) (standard deviations are set using historical prices)</t>
  </si>
  <si>
    <t>Equals generation price * (transport multiplier - 1)</t>
  </si>
  <si>
    <t>Equals expected generation price + expected transport price</t>
  </si>
  <si>
    <t>Which is the same as expected generation price * transport multiplier</t>
  </si>
  <si>
    <t>Calculates expected interconnection prices, under proposed TPM (AOB) or current TPM (RCPD)</t>
  </si>
  <si>
    <t>33-115</t>
  </si>
  <si>
    <t>127-130</t>
  </si>
  <si>
    <t>132-134</t>
  </si>
  <si>
    <t>139-140</t>
  </si>
  <si>
    <t>149-184</t>
  </si>
  <si>
    <t>187-191</t>
  </si>
  <si>
    <r>
      <t>For proposed TPM (AMD charges plus AOB charges):
AMD shares (for each node - to assign charges to each node) are calculated by the amdshr_f function. The file saved from running this function is read in to the dmnd function (so doesn’t change each year, ie uses 2017 values for each year - the previous 5 years are used to calculate these shares in the amdshr_f function)
These shares are then multiplied by resid_rev (in time=1) to divide this (residual revenue) up between the nodes
For AOB charges, these are read in from the aob_accnt file for 2022 (this is the first year of applying these charges)
For years after 2022, this AOB charge is calculated using shares that are calculated using the amdshr_f function (using data from the previous 3 years to calculate the shares). 
These shares DO NOT ACTUALLY GET USED - they are input into a calculation that takes the weighted average of shares calculated using the lceshr function and the amd shares calculated above, BUT the weight is zero for the amd shares
These updated shares are then multiplied by base_capex and major_capex (in time=1, ie new investment commissioned in this year) to allocate these costs to each node
This new investment is added to last years (time=0) depreciated AOB value
The new interconnection price is then the AMD cost for that node + the AOB cost for that node, divided by quantity to get a per MWh price
The aob_accnt file is updated to be read in for the next loop
Revenue per MWh is set to the interconnection price (</t>
    </r>
    <r>
      <rPr>
        <sz val="11"/>
        <color rgb="FFFF0000"/>
        <rFont val="Calibri"/>
        <family val="2"/>
        <scheme val="minor"/>
      </rPr>
      <t>not sure what this is used for</t>
    </r>
    <r>
      <rPr>
        <sz val="11"/>
        <color theme="1"/>
        <rFont val="Calibri"/>
        <family val="2"/>
        <scheme val="minor"/>
      </rPr>
      <t>)</t>
    </r>
  </si>
  <si>
    <t>Calculates expected wholesale prices</t>
  </si>
  <si>
    <t>Calculates expected grid prices</t>
  </si>
  <si>
    <t>Calculates expected transport prices as last years transport prices</t>
  </si>
  <si>
    <t>Calculates updated TOU demand elasticities</t>
  </si>
  <si>
    <t>199-209</t>
  </si>
  <si>
    <t>Calculated using time=0 expenditure shares, and coefs from the demand models.
To be used later to update demand, based on new (expected) wholesale prices</t>
  </si>
  <si>
    <t>Calculates whether new DG investment occurs, based on the calculated expected interconnection and grid prices</t>
  </si>
  <si>
    <t>213-220</t>
  </si>
  <si>
    <t>These are calculated as expected grid prices + expected interconnection prices</t>
  </si>
  <si>
    <t>The expected interconnection prices for this decision are different to the interconnection prices calculated above.
The mean growth rate in total revenue is read in (for years time=1 to the last year in the data (2049)).
Then the expected interconnection price is calculated as the average of:
interconnection price in time=0 and 
interconnection price in time=0 multiplied by (1+mean growth rate in total revenue)^15(assumed life span of investment)</t>
  </si>
  <si>
    <t>The LRMC of DG investment is calculated as:
(build cost + (1-cost reduction(7%))^number of years since 2017 + fixed O&amp;M)
divided by the MWh of the DG investment</t>
  </si>
  <si>
    <t>Then, the DG investment decision is calculated differently under the proposed TPM and the current TPM</t>
  </si>
  <si>
    <t>233-237</t>
  </si>
  <si>
    <t>238-241</t>
  </si>
  <si>
    <t>243-248</t>
  </si>
  <si>
    <t>Calculates new demand in response to the new (expected) prices and taking into account if there has been any DG investment, and taking into account increases in income. Also adjusts demand for when pot line 4 at Tiwai is expected to run.</t>
  </si>
  <si>
    <t>Adjusting for increase in income:
New demand (after adjusting last years demand for DG investment) is multiplied by growth income, and the income elasticity</t>
  </si>
  <si>
    <t>Finally, updated earnings are calculated as the expected price * updated demand. This updated earnings is then multiplied by ICP growth (for mass market customer type), then updated demand is calculated as this updated earnings divided by expected prices</t>
  </si>
  <si>
    <t>268-271</t>
  </si>
  <si>
    <t>277-298</t>
  </si>
  <si>
    <t>Calculates expected interconnection charges (from expected interconnection prices)</t>
  </si>
  <si>
    <t>Not used anywhere in the loop, just output to compare/analyse I think</t>
  </si>
  <si>
    <t>301-308</t>
  </si>
  <si>
    <t>Julia's understanding of what the dmnd function does:</t>
  </si>
  <si>
    <t>Line numbers in code</t>
  </si>
  <si>
    <t>Updates the transport multipliers due to the change in demand (this is used the next year for expected transport prices)</t>
  </si>
  <si>
    <t>311-338</t>
  </si>
  <si>
    <t>These are calculated using elasticities estimated from the transport models. They are calculated separately for if the node is in a period of scarcity or not, and calculated as:
the percentage change in demand * elasticity * last years transport multiplier</t>
  </si>
  <si>
    <t>Adjusting for pot line 4 at Tiwai:
After last years demand has been updated for DG investment and income growth, Tiwai pot 4 line MWh are added to demand from 2019 (added to demand in the loop where year=2018, or time=0=2018, so added to demand in 2019). This only occurs once as this new demand is then input to the next loop (next year). This is also why in the loop for year=2022 (time=0=2022) the MWh from potline 4 get subtracted from demand for 2023</t>
  </si>
  <si>
    <t>The expected grid prices for the DG investment decision are calculated as:
(transport multiplier in scarce periods (demand&gt;generation) * generation price (calculated earlier) * probability of being scarce) + (transport multiplier in non-scarce periods * generation price * probability of being non-scarce)
ie - a weighted average of grid prices in scarce and non-scarce periods</t>
  </si>
  <si>
    <t>252-255</t>
  </si>
  <si>
    <t>257-261</t>
  </si>
  <si>
    <t>applying elasticities (change in demand for a change in price)</t>
  </si>
  <si>
    <t>Adjusting for DG investment:
new demand in peak DG TOU is calculated as previous years demand in peak TOU * % change in DG * coefficient from the demand model for DG</t>
  </si>
  <si>
    <r>
      <t xml:space="preserve">For current TPM:
The updated interconnection price is simply last years price multiplied by the growth rate of AC interconnection revenue (in peak TPs only)
Revenue is updated using the rcpd_rev_update function - </t>
    </r>
    <r>
      <rPr>
        <sz val="11"/>
        <color rgb="FFFF0000"/>
        <rFont val="Calibri"/>
        <family val="2"/>
        <scheme val="minor"/>
      </rPr>
      <t>revenue figures are aggregated in the Aggregates code</t>
    </r>
  </si>
  <si>
    <t>FILE</t>
  </si>
  <si>
    <t>section of code = G. Run models - with AOB version and an RCPD version</t>
  </si>
  <si>
    <t>check order of running things makes sense, what he runs for aob is correct and for rcpd is correct (correct files, correct functions)</t>
  </si>
  <si>
    <t>Aggregates</t>
  </si>
  <si>
    <t>Aggregates up output from running the AoB_all_major_capex code</t>
  </si>
  <si>
    <t>check that calculations of transmission revenue are correct</t>
  </si>
  <si>
    <t>check that calculations of demand volumes are correct (load)</t>
  </si>
  <si>
    <t>check that calculations of generation volumes are correct</t>
  </si>
  <si>
    <t>check that calculations of expenditure are correct</t>
  </si>
  <si>
    <t>check that calculations of average prices are correct</t>
  </si>
  <si>
    <t>check that calculations for DG investment are correct</t>
  </si>
  <si>
    <t>Welfare_and_costs</t>
  </si>
  <si>
    <t>Results</t>
  </si>
  <si>
    <t>Results_tables</t>
  </si>
  <si>
    <t>check that hardcoded parameters are consistent with AoB_all_major_capex code</t>
  </si>
  <si>
    <t>yes- for details see 'details of checks' sheet</t>
  </si>
  <si>
    <t>The code runs the dmnd function for t in range(T-1) (so 0 to 32, since T=33)</t>
  </si>
  <si>
    <t>year=yr_0 (2017) + t</t>
  </si>
  <si>
    <t>so the loop runs from 2017 to 2017+32 = 2049</t>
  </si>
  <si>
    <t>So the first loop updates the data for 2018</t>
  </si>
  <si>
    <t>For the AOB version (G.1):</t>
  </si>
  <si>
    <t>aob=True</t>
  </si>
  <si>
    <t>(so rcpd calculated for years prior to 2022, then AOB + AMD charges are applied)</t>
  </si>
  <si>
    <t>The code then runs the dmnd function for all nodes (for mass market, ctype=1)</t>
  </si>
  <si>
    <t>then the dmnd function is run for industrial nodes (for industrials, ctype=2)</t>
  </si>
  <si>
    <t>After the dmnd function is run for all years and all nodes, the rcpd_ic_update function is run for years prior to 2022</t>
  </si>
  <si>
    <r>
      <t xml:space="preserve">This is (according to the function definition) to calculate </t>
    </r>
    <r>
      <rPr>
        <b/>
        <sz val="11"/>
        <color theme="1"/>
        <rFont val="Calibri"/>
        <family val="2"/>
        <scheme val="minor"/>
      </rPr>
      <t>actual</t>
    </r>
    <r>
      <rPr>
        <sz val="11"/>
        <color theme="1"/>
        <rFont val="Calibri"/>
        <family val="2"/>
        <scheme val="minor"/>
      </rPr>
      <t xml:space="preserve"> RCPD charges rather than expected RCPD charges</t>
    </r>
  </si>
  <si>
    <t>rcpd_ic_update uses AC revenue from yr+2 (revenue in next year) and demand from yr+1 (ie, demand in current year)</t>
  </si>
  <si>
    <t>rcpd_rev_update uses AC revenue from yr+1 and demand from yr (demand in previous year) - so this is LAST YEARS ACTUALS and is used to form expectations of this years actuals in the dmnd function</t>
  </si>
  <si>
    <t>(the calculation of actual using yr+2 is consistent with TPM (current) - pricing year and capacity measurement year (see EA website)</t>
  </si>
  <si>
    <t>After rcpd_ic_update is run (which updates prices), the invest_gen function is run (so run after dmnd function so that new demand is met by investment in generation)</t>
  </si>
  <si>
    <t>Then the gen_update function is run (updates generation volumes based on shares of dispatch volumes (calculated using the dispatch function with last years demand data), multiplied by total (new) demand)</t>
  </si>
  <si>
    <t>Then for years when AOB is not applied (prior to 2022, or under current TPM), the simi_rev_update function is run</t>
  </si>
  <si>
    <t>It uses year+1 revenue and demand from previous 5 years</t>
  </si>
  <si>
    <t>NB: rcpd charges get saved as pk_p etc, because rcpd is applied to load (SIMI is just applied to SI generation)</t>
  </si>
  <si>
    <t>This updates the SIMI charges for SI generation nodes (data=gen_aob or gen_rcpd) (saves pk_pr etc)</t>
  </si>
  <si>
    <t>Otherwise (for years when/if AOB applies), for generators only (ie, node in gen_l), the gen_aob_update function is run</t>
  </si>
  <si>
    <t>This updates AOB revenue charges for generators</t>
  </si>
  <si>
    <t>saves as pk_pr etc, using yr+1 revenue</t>
  </si>
  <si>
    <t>Note: AMD charges are applied in the dmnd loop (for all nodes for load), pk_pr etc get updated</t>
  </si>
  <si>
    <t>AOB charges are applied in the dmnd loop (for all nodes for load), added to AMD charges - ie pk_pr etc are updated</t>
  </si>
  <si>
    <t>NB: for proposed TPM, don't have the issue of expected versus actuals</t>
  </si>
  <si>
    <t>dg_capex_per_mw = 733,000</t>
  </si>
  <si>
    <t>This is the same value as dg_capex in the AoB_All_Major_Capex code</t>
  </si>
  <si>
    <t>dg_capex_g = 0.93</t>
  </si>
  <si>
    <t>This is the same value as dg_lrmc_g in the AoB_All_Major_Capex code</t>
  </si>
  <si>
    <t>r=1.06</t>
  </si>
  <si>
    <t>This is used to discount the DG investment change between the proposed TPM and the current TPM</t>
  </si>
  <si>
    <t>(ie, to calculate the present value of the difference)</t>
  </si>
  <si>
    <t>This is consistent with paragraph 8.8</t>
  </si>
  <si>
    <t>"rcpd" variable is the sum of rcpd revenue in each TOU</t>
  </si>
  <si>
    <t>pk_rev = interconnection revenue paid (according to variables spreadsheet)</t>
  </si>
  <si>
    <t>and these variables are from the rcpd.csv file, which is saved from running the dmnd function for current TPM</t>
  </si>
  <si>
    <t>Is this supposed to use gen_rcpd and gen_aob? At the moment uses just rcpd and aob (same as for load volumes)</t>
  </si>
  <si>
    <t>"aob" variable is as above for "rcpd" but for proposed TPM (uses correct file and variables)</t>
  </si>
  <si>
    <t>"change" variable is total aob revenue minus total rcpd revenue</t>
  </si>
  <si>
    <t>"percentage_change" variable is the percentage difference in these 2 variables</t>
  </si>
  <si>
    <t>Total revenue per year (so revenue summed over nodes) is also calculated using groupby</t>
  </si>
  <si>
    <t>The same calculations are made for gen_rcpd and gen_aob files</t>
  </si>
  <si>
    <t>These files are saved from output from running gen_update and then gen_aob_update</t>
  </si>
  <si>
    <t>There are 12 nodes in the file gen_revenue (created from above files) and type=0 - so just generation nodes, which is correct</t>
  </si>
  <si>
    <t>Checked one row for each of these calcs - all look correct</t>
  </si>
  <si>
    <t>the variables "rcpd" and "aob" in the file total_revenue are always the same (as they should be)</t>
  </si>
  <si>
    <t>column names for this file are correct (based on eyeballing the two files that were merged together to create this file)</t>
  </si>
  <si>
    <t>"rcpd" variable uses quantity (by TOU) variables from rcpd flie (adds them together)</t>
  </si>
  <si>
    <t>"aob" vairable is calculated from quantity variables (by TOU) from aob file (adds them together)</t>
  </si>
  <si>
    <t>"change" and "percentage_change" variables look correct</t>
  </si>
  <si>
    <t>(calculated for 1 row of the data to check)</t>
  </si>
  <si>
    <t>and both are zero before 2022 as they should be</t>
  </si>
  <si>
    <t>also load_tot_q looks correct (sum of revenue over nodes for each year)</t>
  </si>
  <si>
    <t>percentage change variable in this file is zero before 2022 as it should be, only very small differences after 2022</t>
  </si>
  <si>
    <t>Exactly the same as in check 78</t>
  </si>
  <si>
    <t>He has used the load files (rcpd and aob) instead of the generation files (gen_rcpd, gen_aob)</t>
  </si>
  <si>
    <t>did he mean to do this?</t>
  </si>
  <si>
    <t>(this could be correct if he wants to include DG generation)</t>
  </si>
  <si>
    <t>pk_e = real expenditure</t>
  </si>
  <si>
    <t>(according to variables spreadsheet)</t>
  </si>
  <si>
    <t>calcs all look correct</t>
  </si>
  <si>
    <t>calcs look fine</t>
  </si>
  <si>
    <t>(calculates average prices as expenditure divided by quantity)</t>
  </si>
  <si>
    <t>"rcpd" and "aob" variable values are the same before 2022 which is correct</t>
  </si>
  <si>
    <t>For overall prices (ie average price over nodes per year) he divides total expenditure by total quantity - this is the correct way to do this average (rather than an average of ratios)</t>
  </si>
  <si>
    <t>For the calculation of rcpd_inv and aob_inv variables, the calculation is the change in DG MW from the previous year, multiplied by the cost per MW, multplied by the discount rate (to the power of how many years since 2017)</t>
  </si>
  <si>
    <t>This means these variables are in 2017 present value</t>
  </si>
  <si>
    <t>(ie, 2017-2017=0)</t>
  </si>
  <si>
    <t>This calc looks correct</t>
  </si>
  <si>
    <t>rcpd_inv is zero from 2040 onwards. This is consistent with the output from the dmnd loop output. P_gain is greater than zero, so peak demand must be less than dgmax0*2 for these years</t>
  </si>
  <si>
    <t>also rcpd_mw is the same in these years (consistent with no DG investment)</t>
  </si>
  <si>
    <t>For the proposed TPM, investment in DG occurs in later years, but don't end up with as much DG as under the current TPM</t>
  </si>
  <si>
    <t>For the calculation of the mw_cost variable, this is the same as the calculation for rcpd_inv and aob_inv without the change in MW</t>
  </si>
  <si>
    <t>ie rcpd_inv and aob_inv = mw_cost * MW</t>
  </si>
  <si>
    <t>So this looks ok</t>
  </si>
  <si>
    <t>For the pv_inv_change variable calculation, this is calculated as (aob_inv less rcpd_inv), multiplied by 1 divided by (r to the power of how many years since 2019)</t>
  </si>
  <si>
    <t>where r is the discount rate of 1.06 (so 1 divided by r is about 0.94)</t>
  </si>
  <si>
    <t>Why is 2019 used? (above he uses 2017)</t>
  </si>
  <si>
    <t>Why does he use 2019 in the calculation of pv_inv_change and 2017 in the calculation of aob_inv and rcpd_inv?</t>
  </si>
  <si>
    <t>share_n is the same as in AoB_All_Major_Capex code (=4, ie 4 TOU periods)</t>
  </si>
  <si>
    <t>r=1.06 is the same as in the Aggregates code</t>
  </si>
  <si>
    <t>roi=0.06 is the same as in the AoB_All_Major_Capex code</t>
  </si>
  <si>
    <t>ones matrix is the same code as in AoB_All_Major_Capex</t>
  </si>
  <si>
    <t>opex_r=0.06 is the same as in the AoB_All_Major_Capex code</t>
  </si>
  <si>
    <t>deprn=0.05 is the same as in the AoB_All_Major_Capex code</t>
  </si>
  <si>
    <t>gror = roi+opex_r+deprn is the same as in the AoB_All_Major_Capex code</t>
  </si>
  <si>
    <t>p_e=-0.11 is the same as in the AoB_All_Major_Capex code</t>
  </si>
  <si>
    <t>m_e=0.11 is the same as in the AoB_All_Major_Capex code</t>
  </si>
  <si>
    <t>p_e_i=-0.02 is the same as in the AoB_All_Major_Capex code</t>
  </si>
  <si>
    <t>base_year=2010 is the same as in the AoB_All_Major_Capex code</t>
  </si>
  <si>
    <t>reg_l lists 14 nodes, and is the same as in the AoB_All_Major_Capex code</t>
  </si>
  <si>
    <t>ind_l lists 8 nodes, and is the same as in the AoB_All_Major_Capex code</t>
  </si>
  <si>
    <t>check the cv_f function</t>
  </si>
  <si>
    <t>gamma, beta and dg_c coefficients input files and code is the same as in the AoB_All_Major_Capex code</t>
  </si>
  <si>
    <t>(both for mass market and for industrials)</t>
  </si>
  <si>
    <t>but welfare code has extra code for Tiwai</t>
  </si>
  <si>
    <t>gamma_twai=np.multiply(gamma_i,twai_c_i)</t>
  </si>
  <si>
    <t>beta_twai=np.multiply(beta_i,np.transpose(twai_c_i))</t>
  </si>
  <si>
    <t>yr_l list runs from 2022 to 2050 - in AoB_All_Major_capex code the range is to 2049</t>
  </si>
  <si>
    <t>Should range of yr_l go up to 2049 instead of 2050?</t>
  </si>
  <si>
    <t>why does he multiply the dummy variable coef by the other coefs? (would have thought should add them together)</t>
  </si>
  <si>
    <t>Can't see that these are used anywhere (why are they not used anywhere?)</t>
  </si>
  <si>
    <t>should they be used in the dmnd function and the cv_f function when elasticities are calculated for that region?</t>
  </si>
  <si>
    <t>have emailed John to ask</t>
  </si>
  <si>
    <t>He said initially he was going to account for Tiwai but in the end went with simplicity</t>
  </si>
  <si>
    <t xml:space="preserve">    p0 = np.matrix(rcpd.loc[(rcpd['m_yr']==year)&amp;(rcpd['bb']==reg)&amp;(rcpd["type"]==ctype),</t>
  </si>
  <si>
    <t xml:space="preserve">                            ['pk_p','dg_p','sh_p','off_p']].values)</t>
  </si>
  <si>
    <t xml:space="preserve">    p1 = np.matrix(aob.loc[(aob['m_yr']==year)&amp;(aob['bb']==reg)&amp;(aob["type"]==ctype),</t>
  </si>
  <si>
    <t xml:space="preserve">                           ['pk_p','dg_p','sh_p','off_p']].values)</t>
  </si>
  <si>
    <t xml:space="preserve">where rcpd = pd.read_csv(in_fn+"rcpd.csv") </t>
  </si>
  <si>
    <t>aob = pd.read_csv(in_fn+"aob.csv")</t>
  </si>
  <si>
    <t>these files are saved in the AoB_All_Major_Capex code</t>
  </si>
  <si>
    <t>Next, he reads in the grid prices from these same files:</t>
  </si>
  <si>
    <t xml:space="preserve">    px0 = np.matrix(rcpd.loc[(rcpd['m_yr']==year)&amp;(rcpd['bb']==reg)&amp;(rcpd["type"]==ctype),</t>
  </si>
  <si>
    <t xml:space="preserve">                             ['pk_px','dg_px','sh_px','off_px']].values)</t>
  </si>
  <si>
    <t xml:space="preserve">    px1 = np.matrix(aob.loc[(aob['m_yr']==year)&amp;(aob['bb']==reg)&amp;(aob["type"]==ctype),</t>
  </si>
  <si>
    <t xml:space="preserve">                            ['pk_px','dg_px','sh_px','off_px']].values)</t>
  </si>
  <si>
    <t>First, he reads in wholesale prices under current TPM (RCPD, calls this p0) and under proposed TPM (AOB, calls this p1):</t>
  </si>
  <si>
    <t>p1_px0 = np.add(np.subtract(p1,px1),px0)</t>
  </si>
  <si>
    <t xml:space="preserve">    dlnp = np.subtract(np.log(p1),np.log(p0))</t>
  </si>
  <si>
    <t xml:space="preserve">    dlnp_px0 = np.subtract(np.log(p1_px0),np.log(p0))</t>
  </si>
  <si>
    <t xml:space="preserve">    dp = np.subtract(p1,p0)</t>
  </si>
  <si>
    <t xml:space="preserve">    dp_px0 = np.subtract(p1_px0,p0)</t>
  </si>
  <si>
    <t xml:space="preserve">    dp_pcnt = np.divide(p1,p0)-1 </t>
  </si>
  <si>
    <t xml:space="preserve">    dp_px0_pcnt = np.divide(p1_px0,p0)-1 </t>
  </si>
  <si>
    <t>Then, he calculates the difference in prices (under RCPD and AOB, and also the difference compared to the RCPD with transport costs under AOB), the difference in the logs of the prices, and the percentage differences</t>
  </si>
  <si>
    <t>Then he reads in quantity data from same files as above:</t>
  </si>
  <si>
    <t xml:space="preserve">    q0 = np.matrix(rcpd.loc[(rcpd['m_yr']==year)&amp;(rcpd['bb']==reg)&amp;(rcpd["type"]==ctype),</t>
  </si>
  <si>
    <t xml:space="preserve">                            ['pk_q','dg_q','sh_q','off_q']].values)</t>
  </si>
  <si>
    <t xml:space="preserve">    q1 = np.matrix(aob.loc[(aob['m_yr']==year)&amp;(aob['bb']==reg)&amp;(aob["type"]==ctype),</t>
  </si>
  <si>
    <t xml:space="preserve">                           ['pk_q','dg_q','sh_q','off_q']].values)</t>
  </si>
  <si>
    <t>Then he calculates the difference between these 2 quantities, and the percentage difference:</t>
  </si>
  <si>
    <t xml:space="preserve">    dq = np.subtract(q1,q0)</t>
  </si>
  <si>
    <t xml:space="preserve">    dq_pcnt = np.divide(q1,q0)-1 </t>
  </si>
  <si>
    <t>Then he reads in expenditure shares (that have been updated in the dmnd function), as well as base shares (shares in 2010):</t>
  </si>
  <si>
    <t xml:space="preserve">    sb=np.matrix(rcpd.loc[(rcpd['bb']==reg)&amp;(rcpd['type']==ctype)&amp;</t>
  </si>
  <si>
    <t xml:space="preserve">                (rcpd['p_yr']==base_year),['pk_s','dg_s','sh_s','off_s']])</t>
  </si>
  <si>
    <t xml:space="preserve">    s0=np.matrix(rcpd.loc[(rcpd['bb']==reg)&amp;(rcpd['type']==ctype)&amp;</t>
  </si>
  <si>
    <t xml:space="preserve">                (rcpd['m_yr']==year),['pk_s','dg_s','sh_s','off_s']])            </t>
  </si>
  <si>
    <t xml:space="preserve">    s1=np.matrix(aob.loc[(rcpd['bb']==reg)&amp;(aob['type']==ctype)&amp;</t>
  </si>
  <si>
    <t xml:space="preserve">                (aob['m_yr']==year),['pk_s','dg_s','sh_s','off_s']])  </t>
  </si>
  <si>
    <t>NB: base shares are the same in both rcpd and aob files, so he can read them in from either file</t>
  </si>
  <si>
    <t>uses p_yr==base_year - this is also what he used in the dmnd function</t>
  </si>
  <si>
    <t>Then he calculates TOU elasticities - same code as in dmnd function (currently wrong)</t>
  </si>
  <si>
    <t>Here he also calculates expenditure elasticities as well so that he can then calculate the compensated (hicksian) demand elasticities, as in A.42:</t>
  </si>
  <si>
    <t>hicks=np.add(np.transpose(elas),np.multiply(inc_elas,s0)*bs)</t>
  </si>
  <si>
    <t>Hicksian elasticities are used in the calculation of cv (as per paragraph A.46) later in the code</t>
  </si>
  <si>
    <t>The calculation for hicks in the code (above) is consistent with the equation A.42( c )</t>
  </si>
  <si>
    <t>except why does he use bs (bs=0.03) rather than s0 in this calculation?</t>
  </si>
  <si>
    <t>Also these elasticities are all calculated using expenditure shares under RCPD (s0), rather than under AOB (s1) - why?</t>
  </si>
  <si>
    <t>Then he calculates the first part of the cv equation (as in paragraph A.46):</t>
  </si>
  <si>
    <t>s0_dlnp=np.multiply(s0,dlnp)</t>
  </si>
  <si>
    <t>s0_dlnp_px0=np.multiply(s0,dlnp_px0)</t>
  </si>
  <si>
    <t>(the first one is for the difference between RCPD and AOB, the second one the difference between RCPD and RCPD with updated transport costs)</t>
  </si>
  <si>
    <t>He uses this in the calculation of cv for industrials</t>
  </si>
  <si>
    <t>He also calculates the share multiplied by the percentage change:</t>
  </si>
  <si>
    <t>s0_dp = np.multiply(s0,dp_pcnt)</t>
  </si>
  <si>
    <t>s0_dp_px0 = np.multiply(s0,dp_px0_pcnt)</t>
  </si>
  <si>
    <t>why does he calculate cv differently for industrials??</t>
  </si>
  <si>
    <t>He then multiplies together the differences in log prices, and the percentage changes:</t>
  </si>
  <si>
    <t xml:space="preserve">    dlnpi_dlnpj=np.matmul(np.transpose(dlnp),dlnp)</t>
  </si>
  <si>
    <t xml:space="preserve">    dlnpi_dlnpj_px0=np.matmul(np.transpose(dlnp_px0),dlnp_px0)</t>
  </si>
  <si>
    <t xml:space="preserve">    dpi_dpj = np.matmul(np.transpose(dp_pcnt),dp_pcnt)     </t>
  </si>
  <si>
    <t xml:space="preserve">    dpi_dpj_px0 = np.matmul(np.transpose(dp_px0_pcnt),dp_px0_pcnt)  </t>
  </si>
  <si>
    <t xml:space="preserve">    hicks_change=np.multiply(hicks,dlnpi_dlnpj)</t>
  </si>
  <si>
    <t xml:space="preserve">    hicks_change_px0=np.multiply(hicks,dlnpi_dlnpj_px0)</t>
  </si>
  <si>
    <t>The first 2 (using log of prices) then get multiplied by 'hicks' (as calculated above - the hicksian demand elasticities):</t>
  </si>
  <si>
    <t>These variables then get used to calculate what he calls a weighted hicks change:</t>
  </si>
  <si>
    <t xml:space="preserve">    wghtd_hicks_change = np.multiply(np.tile(s0,(share_n,1)),hicks_change) </t>
  </si>
  <si>
    <t xml:space="preserve">    wghtd_hicks_change_px0 = np.multiply(np.tile(s0,(share_n,1)),hicks_change_px0) </t>
  </si>
  <si>
    <t>(so the hicks_change is weighted by the expenditure shares)</t>
  </si>
  <si>
    <t xml:space="preserve">        cv = np.sum(s0_dlnp)+np.sum(np.sum(wghtd_hicks_change))*0.5</t>
  </si>
  <si>
    <t xml:space="preserve">        cv_px0 = np.sum(s0_dlnp_px0)+np.sum(np.sum(wghtd_hicks_change_px0))*0.5</t>
  </si>
  <si>
    <t>Then (for mass market), the CV is calculated as the sum (over…) of the weighted hicks changes divided by 2, plus the sum of the difference in log prices multiplied by expenditure share</t>
  </si>
  <si>
    <t>This seems different to the equation in paragraph A.46</t>
  </si>
  <si>
    <t>(hicksian elasticity is multiplied by expenditure share, difference in log prices seems to be squared)</t>
  </si>
  <si>
    <t>Next, he reads in total expenditure by node under RCPD and AOB:</t>
  </si>
  <si>
    <t xml:space="preserve">    elas_change = np.multiply(np.transpose(elas),dpi_dpj)</t>
  </si>
  <si>
    <t xml:space="preserve">    elas_change_px0 = np.multiply(np.transpose(elas),dpi_dpj_px0)</t>
  </si>
  <si>
    <t xml:space="preserve">    wghtd_elas_change = np.multiply(np.tile(s0,(share_n,1)),elas_change) </t>
  </si>
  <si>
    <t xml:space="preserve">    wghtd_elas_change_px0 = np.multiply(np.tile(s0,(share_n,1)),elas_change_px0) </t>
  </si>
  <si>
    <t xml:space="preserve">        cv = np.sum(s0_dp)+np.sum(np.sum(wghtd_elas_change))*0.5</t>
  </si>
  <si>
    <t xml:space="preserve">        cv_px0 = np.sum(s0_dp_px0)+np.sum(np.sum(wghtd_elas_change_px0))*0.5</t>
  </si>
  <si>
    <r>
      <t xml:space="preserve">For industrials he has squared the </t>
    </r>
    <r>
      <rPr>
        <b/>
        <sz val="11"/>
        <color theme="1"/>
        <rFont val="Calibri"/>
        <family val="2"/>
        <scheme val="minor"/>
      </rPr>
      <t>percentage change</t>
    </r>
    <r>
      <rPr>
        <sz val="11"/>
        <color theme="1"/>
        <rFont val="Calibri"/>
        <family val="2"/>
        <scheme val="minor"/>
      </rPr>
      <t xml:space="preserve"> (rather than the difference in log prices): </t>
    </r>
  </si>
  <si>
    <t xml:space="preserve">    exp0=rcpd.loc[(rcpd['m_yr']==year)&amp;(rcpd['bb']==reg)&amp;(rcpd["type"]==ctype),['exp_all']].values    </t>
  </si>
  <si>
    <t xml:space="preserve">    exp1=aob.loc[(aob['m_yr']==year)&amp;(aob['bb']==reg)&amp;(aob["type"]==ctype),['exp_all']].values </t>
  </si>
  <si>
    <t>Then welfare is calculated as negative CV multiplied by expenditure under RCDP:</t>
  </si>
  <si>
    <t xml:space="preserve">    welf = -cv*exp0          </t>
  </si>
  <si>
    <t xml:space="preserve">    welf=welf.reshape(-1)</t>
  </si>
  <si>
    <t xml:space="preserve">    welf_px0 = -cv_px0*exp0          </t>
  </si>
  <si>
    <t xml:space="preserve">    welf_px0=welf_px0.reshape(-1)</t>
  </si>
  <si>
    <t>name given in function</t>
  </si>
  <si>
    <t>col names</t>
  </si>
  <si>
    <t>node</t>
  </si>
  <si>
    <t>bb</t>
  </si>
  <si>
    <t>bb_type</t>
  </si>
  <si>
    <t>type</t>
  </si>
  <si>
    <t>yr</t>
  </si>
  <si>
    <t>year</t>
  </si>
  <si>
    <t>p0_val</t>
  </si>
  <si>
    <t>q0_val</t>
  </si>
  <si>
    <t>dq_val</t>
  </si>
  <si>
    <t xml:space="preserve"> 'pk_dq'</t>
  </si>
  <si>
    <t>'dg_dq'</t>
  </si>
  <si>
    <t>'sh_dq'</t>
  </si>
  <si>
    <t>'off_dq'</t>
  </si>
  <si>
    <t>dp_val</t>
  </si>
  <si>
    <t xml:space="preserve"> 'pk_dp'</t>
  </si>
  <si>
    <t>'dg_dp'</t>
  </si>
  <si>
    <t>'sh_dp'</t>
  </si>
  <si>
    <t>'off_dp'</t>
  </si>
  <si>
    <t>dlnp_val</t>
  </si>
  <si>
    <t xml:space="preserve"> 'pk_dlnp'</t>
  </si>
  <si>
    <t>'dg_dlnp'</t>
  </si>
  <si>
    <t>'sh_dlnp'</t>
  </si>
  <si>
    <t>'off_dlnp'</t>
  </si>
  <si>
    <t>dp_px0_val</t>
  </si>
  <si>
    <t xml:space="preserve"> 'pk_dp_p0'</t>
  </si>
  <si>
    <t>'dg_dp_p0'</t>
  </si>
  <si>
    <t>'sh_dp_p0'</t>
  </si>
  <si>
    <t>'off_dp_p0'</t>
  </si>
  <si>
    <t>dlnp_px0_val</t>
  </si>
  <si>
    <t>pk_dlnp_p0'</t>
  </si>
  <si>
    <t>'dg_dlnp_p0'</t>
  </si>
  <si>
    <t>'sh_dlnp_p0'</t>
  </si>
  <si>
    <t>'off_dlnp_p0'</t>
  </si>
  <si>
    <t xml:space="preserve"> s0_val</t>
  </si>
  <si>
    <t xml:space="preserve"> 'pk_s0'</t>
  </si>
  <si>
    <t>'dg_s0'</t>
  </si>
  <si>
    <t>'sh_s0'</t>
  </si>
  <si>
    <t>'off_s0'</t>
  </si>
  <si>
    <t xml:space="preserve"> s1_val</t>
  </si>
  <si>
    <t xml:space="preserve"> 'pk_s1'</t>
  </si>
  <si>
    <t>'dg_s1'</t>
  </si>
  <si>
    <t>'sh_s1'</t>
  </si>
  <si>
    <t>'off_s1'</t>
  </si>
  <si>
    <t xml:space="preserve"> exp_val</t>
  </si>
  <si>
    <t xml:space="preserve"> 'exp0'</t>
  </si>
  <si>
    <t>exp1_val</t>
  </si>
  <si>
    <t>'exp1'</t>
  </si>
  <si>
    <t>dexp_q0_val</t>
  </si>
  <si>
    <t>'dexp_q0'</t>
  </si>
  <si>
    <t>dexp_q0_px0_val</t>
  </si>
  <si>
    <t>'dexp_q0_px0'</t>
  </si>
  <si>
    <t>dexp_val</t>
  </si>
  <si>
    <t>'dexp'</t>
  </si>
  <si>
    <t xml:space="preserve"> rev0_val</t>
  </si>
  <si>
    <t>'rev0'</t>
  </si>
  <si>
    <t>rev1_val</t>
  </si>
  <si>
    <t>'rev1'</t>
  </si>
  <si>
    <t>drev_val</t>
  </si>
  <si>
    <t>'drev'</t>
  </si>
  <si>
    <t>drev_tou_val</t>
  </si>
  <si>
    <t xml:space="preserve"> 'pk_drev'</t>
  </si>
  <si>
    <t>'dg_drev'</t>
  </si>
  <si>
    <t>'sh_drev'</t>
  </si>
  <si>
    <t>'off_drev'</t>
  </si>
  <si>
    <t>cv_val</t>
  </si>
  <si>
    <t xml:space="preserve">  'cv'</t>
  </si>
  <si>
    <t xml:space="preserve"> cv_pcnt_val</t>
  </si>
  <si>
    <t>'cv_pcnt'</t>
  </si>
  <si>
    <t xml:space="preserve"> direct_val</t>
  </si>
  <si>
    <t>'direct'</t>
  </si>
  <si>
    <t xml:space="preserve"> sub_val</t>
  </si>
  <si>
    <t>'sub'</t>
  </si>
  <si>
    <t xml:space="preserve"> direct_pcnt_val</t>
  </si>
  <si>
    <t>'direct_pcnt'</t>
  </si>
  <si>
    <t xml:space="preserve"> sub_pcnt_val</t>
  </si>
  <si>
    <t>'sub_pcnt'</t>
  </si>
  <si>
    <t>direct_tou_val</t>
  </si>
  <si>
    <t xml:space="preserve">  'pk_cv'</t>
  </si>
  <si>
    <t>'dg_cv'</t>
  </si>
  <si>
    <t>'sh_cv'</t>
  </si>
  <si>
    <t>'off_cv'</t>
  </si>
  <si>
    <t>cv_px0_val</t>
  </si>
  <si>
    <t xml:space="preserve">  'cv_p0'</t>
  </si>
  <si>
    <t xml:space="preserve"> cv_pcnt_px0_val</t>
  </si>
  <si>
    <t>'cv_pcnt_p0'</t>
  </si>
  <si>
    <t xml:space="preserve"> direct_px0_val</t>
  </si>
  <si>
    <t>'direct_p0'</t>
  </si>
  <si>
    <t xml:space="preserve"> sub_px0_val</t>
  </si>
  <si>
    <t>'sub_p0'</t>
  </si>
  <si>
    <t>direct_pcnt_px0_val</t>
  </si>
  <si>
    <t>'direct_pcnt_p0'</t>
  </si>
  <si>
    <t xml:space="preserve"> sub_pcnt_px0_val</t>
  </si>
  <si>
    <t>'sub_pcnt_p0'</t>
  </si>
  <si>
    <t>direct_tou_px0_val</t>
  </si>
  <si>
    <t xml:space="preserve"> 'pk_cv_p0'</t>
  </si>
  <si>
    <t>'dg_cv_p0'</t>
  </si>
  <si>
    <t>'sh_cv_p0'</t>
  </si>
  <si>
    <t>'off_cv_p0'</t>
  </si>
  <si>
    <t xml:space="preserve"> cv_dpx0_val</t>
  </si>
  <si>
    <t xml:space="preserve"> 'cv_dp0'</t>
  </si>
  <si>
    <t xml:space="preserve"> cv_pcnt_dpx0_val</t>
  </si>
  <si>
    <t>'cv_pcnt_dp0'</t>
  </si>
  <si>
    <t xml:space="preserve"> direct_dpx0_val</t>
  </si>
  <si>
    <t>'direct_dp0'</t>
  </si>
  <si>
    <t xml:space="preserve"> sub_dpx0_val</t>
  </si>
  <si>
    <t>'sub_dp0'</t>
  </si>
  <si>
    <t>direct_pcnt_dpx0_val</t>
  </si>
  <si>
    <t>'direct_pcnt_dp0'</t>
  </si>
  <si>
    <t xml:space="preserve"> sub_pcnt_dpx0_val</t>
  </si>
  <si>
    <t>sub_pcnt_dp0'</t>
  </si>
  <si>
    <t>NB: each row of the hicks matrix is multiplied by s0 (so each column multiplied by the same column in s0, for each row in hicks)</t>
  </si>
  <si>
    <t>NB: he says he multiplies by the negative of the CV "so that costs are negative and 
    benefits are positive"</t>
  </si>
  <si>
    <t>This seems correct - the equation for CV (paragraph A.46) shows that if lnp1 is greater than lnp0  (ie, you would have to spend more under the new regime to get the same welfare) then the cv value would be positive (but its really a cost, since you have to spend more)</t>
  </si>
  <si>
    <t>Next, he reads in revenue under RCPD and AOB, by TOU:</t>
  </si>
  <si>
    <t xml:space="preserve">    rev0_tou = np.matrix(rcpd.loc[(rcpd['m_yr']==year)&amp;(rcpd['bb']==reg)&amp;(rcpd["type"]==ctype),</t>
  </si>
  <si>
    <t xml:space="preserve">                                  ['pk_rev','dg_rev','sh_rev','off_rev']].values)  </t>
  </si>
  <si>
    <t xml:space="preserve">    rev1_tou = np.matrix(aob.loc[(aob['m_yr']==year)&amp;(aob['bb']==reg)&amp;(aob["type"]==ctype),</t>
  </si>
  <si>
    <t xml:space="preserve">                                 ['pk_rev','dg_rev','sh_rev','off_rev']].values)</t>
  </si>
  <si>
    <t>drev_tou = np.subtract(rev1_tou,rev0_tou)</t>
  </si>
  <si>
    <t>Then he calculates the difference in revenue under RCDP and AOB (for each TOU):</t>
  </si>
  <si>
    <t>He also calculates the total revenue (over TOUs) under RCPD and AOB, and gets the difference in these</t>
  </si>
  <si>
    <t xml:space="preserve">    rev1 = np.sum(np.matrix(aob.loc[(aob['m_yr']==year)&amp;(aob['bb']==reg)&amp;(aob["type"]==ctype),</t>
  </si>
  <si>
    <t xml:space="preserve">                                    ['pk_rev','dg_rev','sh_rev','off_rev']].values))  </t>
  </si>
  <si>
    <t xml:space="preserve">    drev = np.subtract(rev1,rev0)</t>
  </si>
  <si>
    <t xml:space="preserve">    rev0 = np.sum(np.matrix(rcpd.loc[(rcpd['m_yr']==year)&amp;(rcpd['bb']==reg)&amp;(rcpd["type"]==ctype),</t>
  </si>
  <si>
    <t xml:space="preserve">                                     ['pk_rev','dg_rev','sh_rev','off_rev']].values))  </t>
  </si>
  <si>
    <t>He also calculates the difference in total expenditure between RCPD and AOB:</t>
  </si>
  <si>
    <t xml:space="preserve"> dexp = np.subtract(exp1,exp0)</t>
  </si>
  <si>
    <t>The differences in revenue and expenditure are not used for anything, just output to look at</t>
  </si>
  <si>
    <r>
      <t xml:space="preserve">Then, he calculates a price that is based on </t>
    </r>
    <r>
      <rPr>
        <b/>
        <sz val="11"/>
        <color theme="1"/>
        <rFont val="Calibri"/>
        <family val="2"/>
        <scheme val="minor"/>
      </rPr>
      <t>just the transmission price</t>
    </r>
    <r>
      <rPr>
        <sz val="11"/>
        <color theme="1"/>
        <rFont val="Calibri"/>
        <family val="2"/>
        <scheme val="minor"/>
      </rPr>
      <t xml:space="preserve"> under AOB and adds this to the grid price under RCPD:</t>
    </r>
  </si>
  <si>
    <t>He then calculates different measures to output - again, different for industrials versus mass market as he does % changes for industrials</t>
  </si>
  <si>
    <t xml:space="preserve">        direct = -np.sum(s0_dp)*exp0</t>
  </si>
  <si>
    <t xml:space="preserve">        direct = direct.reshape(-1)</t>
  </si>
  <si>
    <t xml:space="preserve">        direct_tou = s0_dp</t>
  </si>
  <si>
    <t xml:space="preserve">        sub = -np.sum(np.sum(wghtd_elas_change))*0.5*exp0</t>
  </si>
  <si>
    <t xml:space="preserve">        sub = sub.reshape(-1)</t>
  </si>
  <si>
    <t xml:space="preserve">        direct_pcnt = -np.sum(s0_dp)</t>
  </si>
  <si>
    <t xml:space="preserve">        sub_pcnt = -np.sum(np.sum(wghtd_elas_change))*0.5</t>
  </si>
  <si>
    <t xml:space="preserve">        cv_pcnt = -cv</t>
  </si>
  <si>
    <t>direct is the weighted average of price changes over TOUs (weighted by expenditure shares in each TOU)</t>
  </si>
  <si>
    <t>this weighted average is then multplied by total expenditure - so 'direct' is the average change in expenditure (average over TOUs)</t>
  </si>
  <si>
    <t>NB: He takes the -ve of this (I think) because if p1 is larger than p0 then this means people are worse off (but he subtracts p0 from p1 to create dp)</t>
  </si>
  <si>
    <t>direct _pcnt is simply the average percentage change (average over TOUs)</t>
  </si>
  <si>
    <t>(again, taking -ve of this as he does with 'direct')</t>
  </si>
  <si>
    <t>sub is the second part of the CV calculation, multiplied by total expenditure</t>
  </si>
  <si>
    <t>sub_pcnt is just the second part of the CV calcuation (so sub = sub_pcnt * exp0)</t>
  </si>
  <si>
    <t>(so direct = direct_pcnt * exp0)</t>
  </si>
  <si>
    <t>He saves the change in total expenditure (already calculated in dmnd loop) AND the change in expenditure calculated by multiplying the change in price by q0 (ie, quantity under RCPD)</t>
  </si>
  <si>
    <t xml:space="preserve">After putting everything into Series (for output file), he then also calculates the difference in the welfare change of RCDP relative to AOB, and the welfare change of RCPD relative to AOB BUT under AOB keeping grid price the same as under RCDP </t>
  </si>
  <si>
    <t>(so px0 = gen price * transport multiplier , both under RCPD)</t>
  </si>
  <si>
    <t>so p1_px0 = transmission price under AOB + gen price under RCPD + transport multiplier under RCPD</t>
  </si>
  <si>
    <t>He also calculates the difference in cv (%) for these 2 things, and for 'direct' and 'sub'</t>
  </si>
  <si>
    <t>calculations after running cv_f function</t>
  </si>
  <si>
    <t>After running the cv_f function, from the dataset that is output he calculates the net present value of the CV:</t>
  </si>
  <si>
    <t>Why does he use bs instead of s0 in the calculation of hicks?
Is it correct to use expenditure shares under RCPD for the elasticity calcs? (think so but check)
Why does he calculate CV differently for industrials? (different from eqn in paper)
CV calculation seems different to eqn in paragraph A.46 (for both mass and inds - multiplies by expenditure share and has square of price change)</t>
  </si>
  <si>
    <t>cv_results['npv_cv']=cv_results.cv*(1/(r**(cv_results.year-2019)))</t>
  </si>
  <si>
    <t>cv_results['npv_cv_p0']=cv_results.cv_p0*(1/(r**(cv_results.year-2019)))</t>
  </si>
  <si>
    <t>cv_results['npv_cv_dp0']=cv_results.cv_dp0*(1/(r**(cv_results.year-2019)))</t>
  </si>
  <si>
    <t>ie - cv (where cv is the difference in welfare between RCPD and AOB - ie the CV calculation multiplied by total expenditure) divided by r (=1.06) to the power of how many years since 2018</t>
  </si>
  <si>
    <t>volume and prices in t0 updated for t1</t>
  </si>
  <si>
    <t>(change in demand when prices change - elasticity)</t>
  </si>
  <si>
    <t>Demand only (not investment) - generation prices held at historical averages</t>
  </si>
  <si>
    <t>Then he calculates the sum of peak demand under RCPD and AOB (sum for each year), and revenue under RCPD</t>
  </si>
  <si>
    <t>q0 = rcpd.groupby(['m_yr']).sum()['pk_q']</t>
  </si>
  <si>
    <t>q1 = aob.groupby(['m_yr']).sum()['pk_q']</t>
  </si>
  <si>
    <t>rev = revreq.groupby(['m_yr']).sum()['rcpd']</t>
  </si>
  <si>
    <t>Then he calculates the maximum over the years of both demand series (ie, if total peak demand was higher in the previous year, max demand is previous years value. This gets updated when total demand in a year is higher than the previous maximum)</t>
  </si>
  <si>
    <t xml:space="preserve">df['max0'] = df.q0.cummax() </t>
  </si>
  <si>
    <t xml:space="preserve">df['max1'] = df.q1.cummax() </t>
  </si>
  <si>
    <t>df['p0'] = df.rev0/df.max0</t>
  </si>
  <si>
    <t>df['p1'] = df.rev0/df.max1</t>
  </si>
  <si>
    <t>Then he calculates a Revenue per MW figure of this moving maximum peak demand (ie revenue divded by maximum peak demand)</t>
  </si>
  <si>
    <t>He then calculates the difference between this figure under RCPD (p0) and this figure under AOB (p1)</t>
  </si>
  <si>
    <t>df['dp'] = df.p0-df.p1</t>
  </si>
  <si>
    <t>He says this is an indicator of new spending potentially needed</t>
  </si>
  <si>
    <t>up to here</t>
  </si>
  <si>
    <t>why q0 and not q1???? - cos updating to get q1</t>
  </si>
  <si>
    <t>D.4 - creating an AOB account</t>
  </si>
  <si>
    <t>74a</t>
  </si>
  <si>
    <t>yes</t>
  </si>
  <si>
    <t>In the initial creation of the columns, why does reg_l get used twice (once for mass mkt and once for generation)?</t>
  </si>
  <si>
    <t>In our meeting on 13/06/19 John said this is correct - reg_l is a list of all the nodes</t>
  </si>
  <si>
    <r>
      <t xml:space="preserve">John said this is to avoid dividing by zero. </t>
    </r>
    <r>
      <rPr>
        <sz val="11"/>
        <color rgb="FFFF0000"/>
        <rFont val="Calibri"/>
        <family val="2"/>
        <scheme val="minor"/>
      </rPr>
      <t>He is going to further check this query</t>
    </r>
  </si>
  <si>
    <t>Roger thinks the value of 2 for max_dg is correct. dg_ds is an arbitrary control amount on investment - sensitivity analysis is run for different values of this (discussed at our meeting with John 13/06/19)</t>
  </si>
  <si>
    <r>
      <t xml:space="preserve">is dg_mwh correct? </t>
    </r>
    <r>
      <rPr>
        <sz val="11"/>
        <rFont val="Calibri"/>
        <family val="2"/>
        <scheme val="minor"/>
      </rPr>
      <t>Is max_dg correct? (value=2). Is the value for dg_ds sensible?</t>
    </r>
  </si>
  <si>
    <t>don't think so</t>
  </si>
  <si>
    <t>Roger thinks so</t>
  </si>
  <si>
    <t>This is correct - costs from year of observations of initial data, Present value different to this</t>
  </si>
  <si>
    <t>He has changed the hicks calculation to use s0 not bs in updated code. It is correct to use expenditure shares under RCPD (as the base case). Updated code he calculates consumer surplus for both mass mkt and industrials. There is an equation in another paper to check against (equation/section in appendix still to be updated to reflect this)</t>
  </si>
  <si>
    <t>where does exp_icp1 get used? Just output to be able to look at? - think so</t>
  </si>
  <si>
    <t>Not used anywhere (but get updated each year - pt1= np.multiply(pg1,ptmu1-1), so output file column pt0 is updated at the end. And pt1 is used</t>
  </si>
  <si>
    <t>but e1 is updated in the dmnd function and then this will become e0 for the next loop</t>
  </si>
  <si>
    <t>(e1 is used)</t>
  </si>
  <si>
    <t>where does m1 get used? Just output to be able to look at? - think so</t>
  </si>
  <si>
    <t>38a</t>
  </si>
  <si>
    <t>He calculates resid_rev as:</t>
  </si>
  <si>
    <t>yes - see check 72</t>
  </si>
  <si>
    <t>For the current TPM:
expected interconnection price (in peak TPs) + (expected grid price in shoulder TPs - expected grid price in off-peak TPs * 1.1) * hybrid arbitrage discount (45% for 6months)
divided by the LRMC of DG investment, minus 1
ie. expressed as per unit profit</t>
  </si>
  <si>
    <t xml:space="preserve">For the proposed TPM:
expected grid price in peak TPs * share of peak TPs (share of peak+shoulder TPs) + expected grid price in shoulder TPs * share of shoulder TPs - expected grid price in off-peak TPs * 1.1
divided by LRMC, minus 1
ie. expressed as per unit profit
</t>
  </si>
  <si>
    <t>If the above calculation is greater than zero (that is, expected prices avoided using the battery less expected prices paid to charge the battery are greater than the LRMC of investment) then investment in DG occurs in that particular year, otherwise the amount of DG remains the same.
When investment in DG occurs, at least 1 MW of DG is added and DG is capped at half the grid-supplied peak demand.
Within these bounds, rate of DG investment is proportional to profitibility times a factor that slows the rate as penetration increases.</t>
  </si>
  <si>
    <t>yes - line 243 implements A.98</t>
  </si>
  <si>
    <t>Yes - line 243 to 248 implements A.96 and A.97</t>
  </si>
  <si>
    <t xml:space="preserve">Yes. Line 231 implements A.93(a)
</t>
  </si>
  <si>
    <t>Yes. Except for the following:
(Line numbers refer to dmnd function in python code)
Calculation at line 233 is correct except it has first parenthesis in wrong place. Line 233 to 241 is meant to implement A.92 as follows: for basecase (RCPD) or before AoB start year, calculate profit for hybrid strategy, otherwise calculate profit for arbitrage strategy.
Eqtn A.94 has an error in the appendix - second Tbs should be Tbns. Correct in python code (at line 223 to 224) - expected grid price.
Line 216 to 217 implements A.93(b) and A.95 - the expected RCPD charge over the life of the battery.
Line 227 implements A.93(f) - the "peak share of peak+shoulder".</t>
  </si>
  <si>
    <t>yes - this is essentially done in lines 252 to 255. 
However I have several questions about this - see questions -------&gt;</t>
  </si>
  <si>
    <t>DG investment changes the TOU demand components in the same way (via array dg_c = [-0.42,  0.65,  0.09,  0.46]) for basecase and AoB case even though the different DG strategies and hence profit equations (A.92) assumed in each case imply battery charge and discharge at different times. This seems inconsistent and possibly material. I don't understand how the dg_c components relate to either the hybrid or arbitrage DG strategies.
line 252 to 253 seems reasonable. This scales the dg TOU demand component by same ratio as the increase in installed DG.
But then line 254 (multiplying by dg_c) seems weird to me for 2 reasons:
(1) it reduces the effect on the dg TOU demand component to 65%. Maybe you are accounting for the likelihood that the current DG behaviour is different to what you assume for new battery investment?
(2) effect on other TOU components is same for hybrid and arbitrage strategies as discussed above.</t>
  </si>
  <si>
    <t>Brian apparently checked this. Also will be written up in an appendix</t>
  </si>
  <si>
    <r>
      <t>base_capex is calculated correctly (</t>
    </r>
    <r>
      <rPr>
        <sz val="11"/>
        <color rgb="FFFF0000"/>
        <rFont val="Calibri"/>
        <family val="2"/>
        <scheme val="minor"/>
      </rPr>
      <t>but what is correctly - check against write-up in appendix once done</t>
    </r>
    <r>
      <rPr>
        <sz val="11"/>
        <color theme="1"/>
        <rFont val="Calibri"/>
        <family val="2"/>
        <scheme val="minor"/>
      </rPr>
      <t>)</t>
    </r>
  </si>
  <si>
    <r>
      <t>major_capex is calculated correctly (</t>
    </r>
    <r>
      <rPr>
        <sz val="11"/>
        <color rgb="FFFF0000"/>
        <rFont val="Calibri"/>
        <family val="2"/>
        <scheme val="minor"/>
      </rPr>
      <t>but what is correctly - check against write-up in appendix once done</t>
    </r>
    <r>
      <rPr>
        <sz val="11"/>
        <color theme="1"/>
        <rFont val="Calibri"/>
        <family val="2"/>
        <scheme val="minor"/>
      </rPr>
      <t>)</t>
    </r>
  </si>
  <si>
    <r>
      <rPr>
        <sz val="11"/>
        <rFont val="Calibri"/>
        <family val="2"/>
        <scheme val="minor"/>
      </rPr>
      <t>check that r_s is correct</t>
    </r>
    <r>
      <rPr>
        <sz val="11"/>
        <rFont val="Calibri"/>
        <family val="2"/>
        <scheme val="minor"/>
      </rPr>
      <t xml:space="preserve"> </t>
    </r>
    <r>
      <rPr>
        <sz val="11"/>
        <color rgb="FFFF0000"/>
        <rFont val="Calibri"/>
        <family val="2"/>
        <scheme val="minor"/>
      </rPr>
      <t xml:space="preserve">
</t>
    </r>
    <r>
      <rPr>
        <sz val="11"/>
        <rFont val="Calibri"/>
        <family val="2"/>
        <scheme val="minor"/>
      </rPr>
      <t>r_s is the share of revenue not recovered via AoB</t>
    </r>
  </si>
  <si>
    <t>r_s = 0.695, Tim said this sounds about right - has changed to 75.77 - code will be updated to reflect this</t>
  </si>
  <si>
    <r>
      <t>aob_rev is calculated correctly (</t>
    </r>
    <r>
      <rPr>
        <sz val="11"/>
        <color rgb="FFFF0000"/>
        <rFont val="Calibri"/>
        <family val="2"/>
        <scheme val="minor"/>
      </rPr>
      <t>but what is correctly - check against write-up in appendix once done</t>
    </r>
    <r>
      <rPr>
        <sz val="11"/>
        <color theme="1"/>
        <rFont val="Calibri"/>
        <family val="2"/>
        <scheme val="minor"/>
      </rPr>
      <t>)</t>
    </r>
  </si>
  <si>
    <r>
      <t>resid_rev is calculated correctly (</t>
    </r>
    <r>
      <rPr>
        <sz val="11"/>
        <color rgb="FFFF0000"/>
        <rFont val="Calibri"/>
        <family val="2"/>
        <scheme val="minor"/>
      </rPr>
      <t>but what is correctly - check against write-up in appendix once done</t>
    </r>
    <r>
      <rPr>
        <sz val="11"/>
        <color theme="1"/>
        <rFont val="Calibri"/>
        <family val="2"/>
        <scheme val="minor"/>
      </rPr>
      <t>)</t>
    </r>
  </si>
  <si>
    <t>see notes in 'AoB_All_Major_Capex_DW.ipynb' code</t>
  </si>
  <si>
    <t>This file collects all results from all scenarios, so not checking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</si>
</sst>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4"/>
      <color rgb="FFFF0000"/>
      <name val="Calibri"/>
      <family val="2"/>
      <scheme val="minor"/>
    </font>
    <font>
      <sz val="14"/>
      <color theme="1"/>
      <name val="Calibri"/>
      <family val="2"/>
      <scheme val="minor"/>
    </font>
    <font>
      <b/>
      <sz val="20"/>
      <color theme="1"/>
      <name val="Calibri"/>
      <family val="2"/>
      <scheme val="minor"/>
    </font>
    <font>
      <sz val="11"/>
      <name val="Calibri"/>
      <family val="2"/>
      <scheme val="minor"/>
    </font>
    <font>
      <sz val="9"/>
      <color theme="1"/>
      <name val="Calibri"/>
      <family val="2"/>
      <scheme val="minor"/>
    </font>
    <font>
      <sz val="11"/>
      <color theme="4"/>
      <name val="Calibri"/>
      <family val="2"/>
      <scheme val="minor"/>
    </font>
    <font>
      <sz val="11"/>
      <color rgb="FFFF0000"/>
      <name val="Calibri"/>
      <family val="2"/>
      <scheme val="minor"/>
    </font>
    <font>
      <b/>
      <sz val="9"/>
      <color theme="1"/>
      <name val="Calibri"/>
      <family val="2"/>
      <scheme val="minor"/>
    </font>
    <font>
      <sz val="9"/>
      <color rgb="FFFF0000"/>
      <name val="Calibri"/>
      <family val="2"/>
      <scheme val="minor"/>
    </font>
    <font>
      <b/>
      <sz val="11"/>
      <name val="Calibri"/>
      <family val="2"/>
      <scheme val="minor"/>
    </font>
    <font>
      <sz val="9"/>
      <name val="Calibri"/>
      <family val="2"/>
      <scheme val="minor"/>
    </font>
    <font>
      <sz val="11"/>
      <color rgb="FF000000"/>
      <name val="Courier New"/>
      <family val="3"/>
    </font>
    <font>
      <sz val="12"/>
      <color theme="1"/>
      <name val="Times New Roman"/>
      <family val="1"/>
    </font>
    <font>
      <sz val="11"/>
      <color theme="0" tint="-0.49998474074526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s>
  <borders count="12">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87">
    <xf numFmtId="0" fontId="0" fillId="0" borderId="0" xfId="0"/>
    <xf numFmtId="0" fontId="0" fillId="0" borderId="0" xfId="0" applyAlignment="1">
      <alignment wrapText="1"/>
    </xf>
    <xf numFmtId="0" fontId="1" fillId="2" borderId="0" xfId="0" applyFont="1" applyFill="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6"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0" fillId="3" borderId="0" xfId="0" applyFill="1"/>
    <xf numFmtId="0" fontId="0" fillId="3" borderId="0" xfId="0" applyFill="1" applyAlignment="1">
      <alignment wrapText="1"/>
    </xf>
    <xf numFmtId="0" fontId="4" fillId="3" borderId="0" xfId="0" applyFont="1" applyFill="1" applyAlignment="1">
      <alignment horizontal="center" vertical="center"/>
    </xf>
    <xf numFmtId="0" fontId="2" fillId="3" borderId="0" xfId="0" applyFont="1" applyFill="1" applyAlignment="1">
      <alignment wrapText="1"/>
    </xf>
    <xf numFmtId="0" fontId="5" fillId="3" borderId="0" xfId="0" applyFont="1" applyFill="1" applyAlignment="1">
      <alignment horizontal="center" vertical="center"/>
    </xf>
    <xf numFmtId="0" fontId="4" fillId="3" borderId="0" xfId="0" applyFont="1" applyFill="1" applyAlignment="1">
      <alignment wrapText="1"/>
    </xf>
    <xf numFmtId="0" fontId="0" fillId="0" borderId="1" xfId="0" applyBorder="1"/>
    <xf numFmtId="0" fontId="0" fillId="0" borderId="0"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6" xfId="0" applyFill="1" applyBorder="1" applyAlignment="1">
      <alignment horizontal="center" vertical="center"/>
    </xf>
    <xf numFmtId="0" fontId="0" fillId="0" borderId="6" xfId="0" applyBorder="1" applyAlignment="1">
      <alignment horizontal="center" vertical="center"/>
    </xf>
    <xf numFmtId="0" fontId="8" fillId="0" borderId="0" xfId="0" applyFont="1"/>
    <xf numFmtId="0" fontId="7" fillId="0" borderId="2" xfId="0" applyFont="1" applyBorder="1" applyAlignment="1">
      <alignment horizontal="center" vertical="center" wrapText="1"/>
    </xf>
    <xf numFmtId="0" fontId="0" fillId="4" borderId="0" xfId="0" applyFill="1" applyAlignment="1">
      <alignment horizontal="center" vertical="center"/>
    </xf>
    <xf numFmtId="0" fontId="0" fillId="4" borderId="0" xfId="0" applyFill="1"/>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Fill="1" applyBorder="1" applyAlignment="1">
      <alignment horizontal="center" vertical="center"/>
    </xf>
    <xf numFmtId="0" fontId="0" fillId="0" borderId="6" xfId="0" applyBorder="1"/>
    <xf numFmtId="0" fontId="0" fillId="0" borderId="5" xfId="0" applyBorder="1"/>
    <xf numFmtId="0" fontId="0" fillId="0" borderId="2" xfId="0" applyBorder="1"/>
    <xf numFmtId="0" fontId="1" fillId="0" borderId="0" xfId="0" applyFont="1"/>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Fill="1"/>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10" fillId="0" borderId="0" xfId="0" applyFont="1" applyFill="1"/>
    <xf numFmtId="0" fontId="0" fillId="0" borderId="3" xfId="0" applyBorder="1" applyAlignment="1">
      <alignment horizontal="center" vertical="center"/>
    </xf>
    <xf numFmtId="0" fontId="7" fillId="0" borderId="0" xfId="0" applyFont="1" applyFill="1"/>
    <xf numFmtId="0" fontId="0" fillId="0" borderId="3" xfId="0" applyBorder="1" applyAlignment="1">
      <alignment horizontal="center" vertical="center" wrapText="1"/>
    </xf>
    <xf numFmtId="0" fontId="8" fillId="0" borderId="0" xfId="0" applyFont="1" applyFill="1"/>
    <xf numFmtId="0" fontId="12" fillId="0" borderId="0" xfId="0" applyFont="1" applyFill="1"/>
    <xf numFmtId="0" fontId="0" fillId="0" borderId="3" xfId="0" applyBorder="1"/>
    <xf numFmtId="0" fontId="0" fillId="0" borderId="3"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Font="1" applyFill="1"/>
    <xf numFmtId="0" fontId="14" fillId="0" borderId="0" xfId="0" applyFont="1" applyFill="1"/>
    <xf numFmtId="0" fontId="0" fillId="0" borderId="3" xfId="0" applyBorder="1" applyAlignment="1">
      <alignment horizontal="left" wrapText="1"/>
    </xf>
    <xf numFmtId="0" fontId="12" fillId="0" borderId="0" xfId="0" applyFont="1"/>
    <xf numFmtId="0" fontId="10" fillId="0" borderId="0" xfId="0" applyFont="1"/>
    <xf numFmtId="0" fontId="14" fillId="0" borderId="0" xfId="0" applyFont="1"/>
    <xf numFmtId="0" fontId="7" fillId="0" borderId="0" xfId="0" applyFont="1"/>
    <xf numFmtId="0" fontId="13" fillId="0" borderId="0" xfId="0" applyFont="1"/>
    <xf numFmtId="0" fontId="15" fillId="0" borderId="0" xfId="0" applyFont="1" applyAlignment="1">
      <alignment horizontal="left" vertical="center"/>
    </xf>
    <xf numFmtId="0" fontId="0" fillId="0" borderId="0" xfId="0"/>
    <xf numFmtId="0" fontId="0" fillId="0" borderId="6" xfId="0" applyBorder="1" applyAlignment="1">
      <alignment wrapText="1"/>
    </xf>
    <xf numFmtId="0" fontId="0" fillId="0" borderId="2" xfId="0" applyFill="1" applyBorder="1" applyAlignment="1">
      <alignment horizontal="center" vertical="center"/>
    </xf>
    <xf numFmtId="0" fontId="16" fillId="0" borderId="0" xfId="0"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5" borderId="10" xfId="0" applyFill="1" applyBorder="1" applyAlignment="1">
      <alignment horizontal="center" vertical="center"/>
    </xf>
    <xf numFmtId="0" fontId="1" fillId="0" borderId="0" xfId="0" applyFont="1" applyAlignment="1">
      <alignment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0" xfId="0" quotePrefix="1"/>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7" fillId="0" borderId="0" xfId="0" applyFont="1"/>
    <xf numFmtId="0" fontId="17" fillId="0" borderId="0" xfId="0" applyFont="1" applyAlignment="1">
      <alignment wrapText="1"/>
    </xf>
    <xf numFmtId="0" fontId="0" fillId="0" borderId="0" xfId="0"/>
    <xf numFmtId="0" fontId="15" fillId="0" borderId="0" xfId="0" applyFont="1" applyAlignment="1">
      <alignment horizontal="left" vertical="center"/>
    </xf>
    <xf numFmtId="0" fontId="1" fillId="0" borderId="0" xfId="0" applyFont="1"/>
    <xf numFmtId="0" fontId="0" fillId="0" borderId="0" xfId="0" quotePrefix="1"/>
    <xf numFmtId="0" fontId="17" fillId="0" borderId="0" xfId="0" applyFont="1" applyAlignment="1"/>
    <xf numFmtId="0" fontId="7" fillId="0" borderId="0" xfId="0" quotePrefix="1" applyFont="1"/>
    <xf numFmtId="0" fontId="17" fillId="0" borderId="0" xfId="0" applyFont="1" applyFill="1"/>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Fill="1" applyBorder="1" applyAlignment="1">
      <alignment horizontal="center" vertical="center"/>
    </xf>
    <xf numFmtId="0" fontId="7" fillId="0" borderId="6" xfId="0" applyFont="1" applyBorder="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left"/>
    </xf>
    <xf numFmtId="0" fontId="0" fillId="0" borderId="4" xfId="0" applyBorder="1" applyAlignment="1">
      <alignment horizontal="left" vertical="center"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xf>
    <xf numFmtId="0" fontId="0" fillId="5" borderId="0" xfId="0" applyFill="1" applyAlignment="1">
      <alignment horizontal="left" vertical="center"/>
    </xf>
    <xf numFmtId="0" fontId="0" fillId="6" borderId="10" xfId="0" applyFill="1" applyBorder="1" applyAlignment="1">
      <alignment horizontal="left" vertical="center" wrapText="1"/>
    </xf>
    <xf numFmtId="0" fontId="0" fillId="6" borderId="0" xfId="0" applyFill="1" applyAlignment="1">
      <alignment horizontal="left" vertical="center" wrapText="1"/>
    </xf>
    <xf numFmtId="0" fontId="0" fillId="6" borderId="10" xfId="0" applyFill="1" applyBorder="1" applyAlignment="1">
      <alignment horizontal="left" vertical="center"/>
    </xf>
    <xf numFmtId="0" fontId="0" fillId="6" borderId="0" xfId="0" applyFill="1" applyAlignment="1">
      <alignment horizontal="left" vertical="center"/>
    </xf>
    <xf numFmtId="0" fontId="0" fillId="5" borderId="10" xfId="0" applyFill="1" applyBorder="1" applyAlignment="1">
      <alignment horizontal="left" vertical="center" wrapText="1"/>
    </xf>
    <xf numFmtId="0" fontId="0" fillId="5" borderId="0" xfId="0" applyFill="1" applyAlignment="1">
      <alignment horizontal="left" vertical="center" wrapText="1"/>
    </xf>
    <xf numFmtId="0" fontId="0" fillId="6" borderId="11" xfId="0" applyFill="1" applyBorder="1" applyAlignment="1">
      <alignment horizontal="left" vertical="center" wrapText="1"/>
    </xf>
    <xf numFmtId="0" fontId="0" fillId="5" borderId="1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0" fillId="0" borderId="6" xfId="0" applyBorder="1" applyAlignment="1">
      <alignment horizontal="left" vertical="center" wrapText="1"/>
    </xf>
    <xf numFmtId="0" fontId="7"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0" fillId="0" borderId="3" xfId="0" applyFont="1" applyBorder="1" applyAlignment="1">
      <alignment horizontal="left" vertical="center" wrapText="1"/>
    </xf>
    <xf numFmtId="0" fontId="0" fillId="0" borderId="2"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7" xfId="0" applyBorder="1" applyAlignment="1">
      <alignment horizontal="left" vertical="center"/>
    </xf>
    <xf numFmtId="0" fontId="0" fillId="0" borderId="7" xfId="0" applyBorder="1" applyAlignment="1">
      <alignment horizontal="left"/>
    </xf>
    <xf numFmtId="0" fontId="0" fillId="0" borderId="7" xfId="0" applyBorder="1" applyAlignment="1">
      <alignment horizontal="left" wrapText="1"/>
    </xf>
    <xf numFmtId="0" fontId="0" fillId="0" borderId="5" xfId="0" applyBorder="1" applyAlignment="1">
      <alignment horizontal="left"/>
    </xf>
    <xf numFmtId="0" fontId="7" fillId="0" borderId="6" xfId="0" applyFont="1" applyBorder="1" applyAlignment="1">
      <alignment horizontal="left" vertical="center"/>
    </xf>
    <xf numFmtId="0" fontId="0" fillId="0" borderId="6" xfId="0" applyBorder="1" applyAlignment="1">
      <alignment horizontal="left"/>
    </xf>
    <xf numFmtId="0" fontId="7" fillId="0" borderId="4" xfId="0" applyFont="1" applyBorder="1" applyAlignment="1">
      <alignment horizontal="left" vertical="center" wrapText="1"/>
    </xf>
    <xf numFmtId="0" fontId="10" fillId="0" borderId="6" xfId="0" applyFont="1" applyBorder="1" applyAlignment="1">
      <alignment horizontal="left" vertical="center"/>
    </xf>
    <xf numFmtId="0" fontId="10" fillId="0" borderId="2" xfId="0" applyFont="1" applyBorder="1" applyAlignment="1">
      <alignment horizontal="left" wrapText="1"/>
    </xf>
    <xf numFmtId="0" fontId="10" fillId="0" borderId="2" xfId="0" applyFont="1" applyBorder="1" applyAlignment="1">
      <alignment horizontal="left"/>
    </xf>
    <xf numFmtId="0" fontId="7" fillId="0" borderId="3" xfId="0" applyFont="1" applyBorder="1" applyAlignment="1">
      <alignment horizontal="left"/>
    </xf>
    <xf numFmtId="0" fontId="10" fillId="0" borderId="3" xfId="0" applyFont="1" applyBorder="1" applyAlignment="1">
      <alignment horizontal="left" wrapText="1"/>
    </xf>
    <xf numFmtId="0" fontId="10" fillId="0" borderId="3" xfId="0" applyFont="1" applyFill="1" applyBorder="1" applyAlignment="1">
      <alignment horizontal="left"/>
    </xf>
    <xf numFmtId="0" fontId="10" fillId="0" borderId="3" xfId="0" applyFont="1" applyFill="1" applyBorder="1" applyAlignment="1">
      <alignment horizontal="left" wrapText="1"/>
    </xf>
    <xf numFmtId="0" fontId="7" fillId="0" borderId="7" xfId="0" applyFont="1" applyBorder="1" applyAlignment="1">
      <alignment horizontal="left"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left" vertical="center" wrapText="1"/>
    </xf>
    <xf numFmtId="0" fontId="0" fillId="5" borderId="0" xfId="0" applyFill="1" applyAlignment="1">
      <alignment horizontal="center" vertical="center"/>
    </xf>
    <xf numFmtId="0" fontId="0" fillId="5" borderId="0" xfId="0" applyFill="1" applyAlignment="1">
      <alignment horizontal="left" vertical="center" wrapText="1"/>
    </xf>
    <xf numFmtId="0" fontId="1" fillId="0" borderId="0" xfId="0" applyFont="1" applyAlignment="1">
      <alignment horizontal="left"/>
    </xf>
    <xf numFmtId="0" fontId="0" fillId="6" borderId="0" xfId="0" applyFill="1" applyAlignment="1">
      <alignment horizontal="left" vertical="center"/>
    </xf>
    <xf numFmtId="0" fontId="0" fillId="5"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962025</xdr:colOff>
      <xdr:row>5</xdr:row>
      <xdr:rowOff>47625</xdr:rowOff>
    </xdr:from>
    <xdr:to>
      <xdr:col>3</xdr:col>
      <xdr:colOff>485775</xdr:colOff>
      <xdr:row>9</xdr:row>
      <xdr:rowOff>152400</xdr:rowOff>
    </xdr:to>
    <xdr:cxnSp macro="">
      <xdr:nvCxnSpPr>
        <xdr:cNvPr id="3" name="Straight Arrow Connector 2"/>
        <xdr:cNvCxnSpPr/>
      </xdr:nvCxnSpPr>
      <xdr:spPr>
        <a:xfrm>
          <a:off x="2181225" y="2114550"/>
          <a:ext cx="1390650"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533400</xdr:colOff>
      <xdr:row>5</xdr:row>
      <xdr:rowOff>19050</xdr:rowOff>
    </xdr:from>
    <xdr:to>
      <xdr:col>4</xdr:col>
      <xdr:colOff>542925</xdr:colOff>
      <xdr:row>10</xdr:row>
      <xdr:rowOff>0</xdr:rowOff>
    </xdr:to>
    <xdr:cxnSp macro="">
      <xdr:nvCxnSpPr>
        <xdr:cNvPr id="5" name="Straight Arrow Connector 4"/>
        <xdr:cNvCxnSpPr/>
      </xdr:nvCxnSpPr>
      <xdr:spPr>
        <a:xfrm flipH="1">
          <a:off x="4229100" y="2085975"/>
          <a:ext cx="9525" cy="93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5</xdr:row>
      <xdr:rowOff>28575</xdr:rowOff>
    </xdr:from>
    <xdr:to>
      <xdr:col>6</xdr:col>
      <xdr:colOff>876300</xdr:colOff>
      <xdr:row>9</xdr:row>
      <xdr:rowOff>171450</xdr:rowOff>
    </xdr:to>
    <xdr:cxnSp macro="">
      <xdr:nvCxnSpPr>
        <xdr:cNvPr id="7" name="Straight Arrow Connector 6"/>
        <xdr:cNvCxnSpPr/>
      </xdr:nvCxnSpPr>
      <xdr:spPr>
        <a:xfrm flipH="1">
          <a:off x="5124450" y="2095500"/>
          <a:ext cx="1362075"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1000125</xdr:colOff>
      <xdr:row>11</xdr:row>
      <xdr:rowOff>47625</xdr:rowOff>
    </xdr:from>
    <xdr:to>
      <xdr:col>4</xdr:col>
      <xdr:colOff>542925</xdr:colOff>
      <xdr:row>16</xdr:row>
      <xdr:rowOff>161925</xdr:rowOff>
    </xdr:to>
    <xdr:cxnSp macro="">
      <xdr:nvCxnSpPr>
        <xdr:cNvPr id="10" name="Straight Arrow Connector 9"/>
        <xdr:cNvCxnSpPr/>
      </xdr:nvCxnSpPr>
      <xdr:spPr>
        <a:xfrm flipH="1">
          <a:off x="2219325" y="3257550"/>
          <a:ext cx="2019300" cy="1066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11</xdr:row>
      <xdr:rowOff>66675</xdr:rowOff>
    </xdr:from>
    <xdr:to>
      <xdr:col>4</xdr:col>
      <xdr:colOff>571500</xdr:colOff>
      <xdr:row>16</xdr:row>
      <xdr:rowOff>171450</xdr:rowOff>
    </xdr:to>
    <xdr:cxnSp macro="">
      <xdr:nvCxnSpPr>
        <xdr:cNvPr id="12" name="Straight Arrow Connector 11"/>
        <xdr:cNvCxnSpPr/>
      </xdr:nvCxnSpPr>
      <xdr:spPr>
        <a:xfrm>
          <a:off x="4257675" y="3276600"/>
          <a:ext cx="9525" cy="1057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590550</xdr:colOff>
      <xdr:row>11</xdr:row>
      <xdr:rowOff>47625</xdr:rowOff>
    </xdr:from>
    <xdr:to>
      <xdr:col>6</xdr:col>
      <xdr:colOff>504825</xdr:colOff>
      <xdr:row>16</xdr:row>
      <xdr:rowOff>171450</xdr:rowOff>
    </xdr:to>
    <xdr:cxnSp macro="">
      <xdr:nvCxnSpPr>
        <xdr:cNvPr id="14" name="Straight Arrow Connector 13"/>
        <xdr:cNvCxnSpPr/>
      </xdr:nvCxnSpPr>
      <xdr:spPr>
        <a:xfrm>
          <a:off x="4286250" y="3257550"/>
          <a:ext cx="1828800" cy="1076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18</xdr:row>
      <xdr:rowOff>57150</xdr:rowOff>
    </xdr:from>
    <xdr:to>
      <xdr:col>4</xdr:col>
      <xdr:colOff>38100</xdr:colOff>
      <xdr:row>24</xdr:row>
      <xdr:rowOff>161925</xdr:rowOff>
    </xdr:to>
    <xdr:cxnSp macro="">
      <xdr:nvCxnSpPr>
        <xdr:cNvPr id="16" name="Straight Arrow Connector 15"/>
        <xdr:cNvCxnSpPr/>
      </xdr:nvCxnSpPr>
      <xdr:spPr>
        <a:xfrm>
          <a:off x="1847850" y="4791075"/>
          <a:ext cx="1885950" cy="1247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18</xdr:row>
      <xdr:rowOff>28575</xdr:rowOff>
    </xdr:from>
    <xdr:to>
      <xdr:col>4</xdr:col>
      <xdr:colOff>561975</xdr:colOff>
      <xdr:row>24</xdr:row>
      <xdr:rowOff>161925</xdr:rowOff>
    </xdr:to>
    <xdr:cxnSp macro="">
      <xdr:nvCxnSpPr>
        <xdr:cNvPr id="18" name="Straight Arrow Connector 17"/>
        <xdr:cNvCxnSpPr/>
      </xdr:nvCxnSpPr>
      <xdr:spPr>
        <a:xfrm>
          <a:off x="4248150" y="4762500"/>
          <a:ext cx="9525" cy="127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1019175</xdr:colOff>
      <xdr:row>18</xdr:row>
      <xdr:rowOff>19050</xdr:rowOff>
    </xdr:from>
    <xdr:to>
      <xdr:col>6</xdr:col>
      <xdr:colOff>752475</xdr:colOff>
      <xdr:row>24</xdr:row>
      <xdr:rowOff>171450</xdr:rowOff>
    </xdr:to>
    <xdr:cxnSp macro="">
      <xdr:nvCxnSpPr>
        <xdr:cNvPr id="20" name="Straight Arrow Connector 19"/>
        <xdr:cNvCxnSpPr/>
      </xdr:nvCxnSpPr>
      <xdr:spPr>
        <a:xfrm flipH="1">
          <a:off x="4714875" y="4752975"/>
          <a:ext cx="1647825" cy="1295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7"/>
  <sheetViews>
    <sheetView workbookViewId="0">
      <selection activeCell="J13" sqref="J13"/>
    </sheetView>
  </sheetViews>
  <sheetFormatPr defaultRowHeight="15" x14ac:dyDescent="0.25"/>
  <cols>
    <col min="3" max="3" width="28" customWidth="1"/>
    <col min="5" max="5" width="19.5703125" customWidth="1"/>
    <col min="7" max="7" width="29.7109375" customWidth="1"/>
    <col min="12" max="12" width="20" bestFit="1" customWidth="1"/>
  </cols>
  <sheetData>
    <row r="3" spans="1:10" ht="72.75" customHeight="1" x14ac:dyDescent="0.25">
      <c r="A3" s="10" t="s">
        <v>35</v>
      </c>
      <c r="B3" s="11"/>
      <c r="C3" s="12" t="s">
        <v>31</v>
      </c>
      <c r="D3" s="11"/>
      <c r="E3" s="12" t="s">
        <v>32</v>
      </c>
      <c r="F3" s="11"/>
      <c r="G3" s="12" t="s">
        <v>33</v>
      </c>
    </row>
    <row r="4" spans="1:10" ht="30" x14ac:dyDescent="0.25">
      <c r="A4" s="13"/>
      <c r="B4" s="11"/>
      <c r="C4" s="12" t="s">
        <v>1344</v>
      </c>
      <c r="D4" s="11"/>
      <c r="E4" s="14"/>
      <c r="F4" s="11"/>
      <c r="G4" s="12"/>
    </row>
    <row r="5" spans="1:10" ht="18.75" x14ac:dyDescent="0.25">
      <c r="A5" s="13"/>
      <c r="B5" s="11"/>
      <c r="C5" s="11"/>
      <c r="D5" s="11"/>
      <c r="E5" s="14"/>
      <c r="F5" s="11"/>
      <c r="G5" s="11"/>
    </row>
    <row r="6" spans="1:10" ht="18.75" x14ac:dyDescent="0.25">
      <c r="A6" s="13"/>
      <c r="B6" s="11"/>
      <c r="C6" s="11"/>
      <c r="D6" s="11"/>
      <c r="E6" s="11"/>
      <c r="F6" s="11"/>
      <c r="G6" s="11"/>
    </row>
    <row r="7" spans="1:10" ht="18.75" x14ac:dyDescent="0.25">
      <c r="A7" s="13"/>
      <c r="B7" s="11"/>
      <c r="C7" s="11"/>
      <c r="D7" s="11"/>
      <c r="E7" s="11"/>
      <c r="F7" s="11"/>
      <c r="G7" s="11"/>
    </row>
    <row r="8" spans="1:10" ht="18.75" x14ac:dyDescent="0.25">
      <c r="A8" s="13"/>
      <c r="B8" s="11"/>
      <c r="C8" s="11"/>
      <c r="D8" s="11"/>
      <c r="E8" s="11"/>
      <c r="F8" s="11"/>
      <c r="G8" s="11"/>
    </row>
    <row r="9" spans="1:10" ht="18.75" x14ac:dyDescent="0.25">
      <c r="A9" s="13"/>
      <c r="B9" s="11"/>
      <c r="C9" s="11"/>
      <c r="D9" s="11"/>
      <c r="E9" s="11"/>
      <c r="F9" s="11"/>
      <c r="G9" s="11"/>
    </row>
    <row r="10" spans="1:10" ht="18.75" x14ac:dyDescent="0.25">
      <c r="A10" s="13"/>
      <c r="B10" s="11"/>
      <c r="C10" s="11"/>
      <c r="D10" s="11"/>
      <c r="E10" s="11"/>
      <c r="F10" s="11"/>
      <c r="G10" s="11"/>
    </row>
    <row r="11" spans="1:10" ht="18.75" x14ac:dyDescent="0.25">
      <c r="A11" s="13"/>
      <c r="B11" s="11"/>
      <c r="C11" s="2"/>
      <c r="D11" s="2"/>
      <c r="E11" s="2" t="s">
        <v>6</v>
      </c>
      <c r="F11" s="2"/>
      <c r="G11" s="2"/>
      <c r="J11" t="s">
        <v>1343</v>
      </c>
    </row>
    <row r="12" spans="1:10" ht="18.75" x14ac:dyDescent="0.25">
      <c r="A12" s="13"/>
      <c r="B12" s="11"/>
      <c r="C12" s="11"/>
      <c r="D12" s="11"/>
      <c r="E12" s="11"/>
      <c r="F12" s="11"/>
      <c r="G12" s="11"/>
    </row>
    <row r="13" spans="1:10" ht="18.75" x14ac:dyDescent="0.25">
      <c r="A13" s="15"/>
      <c r="B13" s="11"/>
      <c r="C13" s="11"/>
      <c r="D13" s="11"/>
      <c r="E13" s="11"/>
      <c r="F13" s="11"/>
      <c r="G13" s="11"/>
    </row>
    <row r="14" spans="1:10" ht="18.75" x14ac:dyDescent="0.25">
      <c r="A14" s="15"/>
      <c r="B14" s="11"/>
      <c r="C14" s="11"/>
      <c r="D14" s="11"/>
      <c r="E14" s="11"/>
      <c r="F14" s="11"/>
      <c r="G14" s="11"/>
    </row>
    <row r="15" spans="1:10" ht="18.75" x14ac:dyDescent="0.25">
      <c r="A15" s="15"/>
      <c r="B15" s="11"/>
      <c r="C15" s="11"/>
      <c r="D15" s="11"/>
      <c r="E15" s="11"/>
      <c r="F15" s="11"/>
      <c r="G15" s="11"/>
    </row>
    <row r="16" spans="1:10" ht="18.75" x14ac:dyDescent="0.25">
      <c r="A16" s="15"/>
      <c r="B16" s="11"/>
      <c r="C16" s="11"/>
      <c r="D16" s="11"/>
      <c r="E16" s="11"/>
      <c r="F16" s="11"/>
      <c r="G16" s="11"/>
    </row>
    <row r="17" spans="1:7" ht="18.75" x14ac:dyDescent="0.25">
      <c r="A17" s="15"/>
      <c r="B17" s="11"/>
      <c r="C17" s="11"/>
      <c r="D17" s="11"/>
      <c r="E17" s="11"/>
      <c r="F17" s="11"/>
      <c r="G17" s="11"/>
    </row>
    <row r="18" spans="1:7" ht="56.25" x14ac:dyDescent="0.25">
      <c r="A18" s="10" t="s">
        <v>34</v>
      </c>
      <c r="B18" s="11"/>
      <c r="C18" s="12" t="s">
        <v>36</v>
      </c>
      <c r="D18" s="11"/>
      <c r="E18" s="12" t="s">
        <v>3</v>
      </c>
      <c r="F18" s="11"/>
      <c r="G18" s="11" t="s">
        <v>4</v>
      </c>
    </row>
    <row r="19" spans="1:7" x14ac:dyDescent="0.25">
      <c r="A19" s="11"/>
      <c r="B19" s="11"/>
      <c r="C19" s="11"/>
      <c r="D19" s="11"/>
      <c r="E19" s="11"/>
      <c r="F19" s="11"/>
      <c r="G19" s="11"/>
    </row>
    <row r="20" spans="1:7" x14ac:dyDescent="0.25">
      <c r="A20" s="11"/>
      <c r="B20" s="11"/>
      <c r="C20" s="11"/>
      <c r="D20" s="11"/>
      <c r="E20" s="11"/>
      <c r="F20" s="11"/>
      <c r="G20" s="11"/>
    </row>
    <row r="21" spans="1:7" x14ac:dyDescent="0.25">
      <c r="A21" s="11"/>
      <c r="B21" s="11"/>
      <c r="C21" s="11"/>
      <c r="D21" s="11"/>
      <c r="E21" s="11"/>
      <c r="F21" s="11"/>
      <c r="G21" s="11"/>
    </row>
    <row r="22" spans="1:7" x14ac:dyDescent="0.25">
      <c r="A22" s="11"/>
      <c r="B22" s="11"/>
      <c r="C22" s="11"/>
      <c r="D22" s="11"/>
      <c r="E22" s="11"/>
      <c r="F22" s="11"/>
      <c r="G22" s="11"/>
    </row>
    <row r="23" spans="1:7" x14ac:dyDescent="0.25">
      <c r="A23" s="11"/>
      <c r="B23" s="11"/>
      <c r="C23" s="11"/>
      <c r="D23" s="11"/>
      <c r="E23" s="11"/>
      <c r="F23" s="11"/>
      <c r="G23" s="11"/>
    </row>
    <row r="24" spans="1:7" x14ac:dyDescent="0.25">
      <c r="A24" s="11"/>
      <c r="B24" s="11"/>
      <c r="C24" s="11"/>
      <c r="D24" s="11"/>
      <c r="E24" s="11"/>
      <c r="F24" s="11"/>
      <c r="G24" s="11"/>
    </row>
    <row r="25" spans="1:7" x14ac:dyDescent="0.25">
      <c r="A25" s="11"/>
      <c r="B25" s="11"/>
      <c r="C25" s="11"/>
      <c r="D25" s="11"/>
      <c r="E25" s="11"/>
      <c r="F25" s="11"/>
      <c r="G25" s="11"/>
    </row>
    <row r="26" spans="1:7" ht="37.5" x14ac:dyDescent="0.3">
      <c r="A26" s="16" t="s">
        <v>37</v>
      </c>
      <c r="B26" s="11"/>
      <c r="C26" s="11"/>
      <c r="D26" s="11"/>
      <c r="E26" s="11" t="s">
        <v>5</v>
      </c>
      <c r="F26" s="11"/>
      <c r="G26" s="11"/>
    </row>
    <row r="27" spans="1:7" x14ac:dyDescent="0.25">
      <c r="A27" s="11"/>
      <c r="B27" s="11"/>
      <c r="C27" s="11"/>
      <c r="D27" s="11"/>
      <c r="E27" s="11" t="s">
        <v>7</v>
      </c>
      <c r="F27" s="11"/>
      <c r="G27" s="11"/>
    </row>
  </sheetData>
  <pageMargins left="0.25" right="0.25"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A83"/>
  <sheetViews>
    <sheetView tabSelected="1" topLeftCell="C13" zoomScaleNormal="100" workbookViewId="0">
      <selection activeCell="G16" sqref="G16"/>
    </sheetView>
  </sheetViews>
  <sheetFormatPr defaultRowHeight="15" x14ac:dyDescent="0.25"/>
  <cols>
    <col min="1" max="1" width="33.28515625" customWidth="1"/>
    <col min="2" max="2" width="22.7109375" bestFit="1" customWidth="1"/>
    <col min="3" max="3" width="57.140625" bestFit="1" customWidth="1"/>
    <col min="4" max="4" width="28.7109375" bestFit="1" customWidth="1"/>
    <col min="5" max="5" width="46.42578125" style="108" customWidth="1"/>
    <col min="6" max="6" width="35.42578125" style="108" customWidth="1"/>
    <col min="7" max="7" width="81" style="119" customWidth="1"/>
    <col min="8" max="8" width="44.7109375" style="108" customWidth="1"/>
    <col min="9" max="9" width="36.5703125" customWidth="1"/>
    <col min="10" max="443" width="9.140625" style="18"/>
  </cols>
  <sheetData>
    <row r="1" spans="1:443" ht="26.25" x14ac:dyDescent="0.4">
      <c r="A1" s="7" t="s">
        <v>53</v>
      </c>
    </row>
    <row r="2" spans="1:443" ht="30" x14ac:dyDescent="0.25">
      <c r="A2" s="6" t="s">
        <v>30</v>
      </c>
      <c r="B2" s="3" t="s">
        <v>8</v>
      </c>
      <c r="C2" s="3" t="s">
        <v>9</v>
      </c>
      <c r="D2" s="6" t="s">
        <v>44</v>
      </c>
      <c r="E2" s="120" t="s">
        <v>45</v>
      </c>
      <c r="F2" s="120" t="s">
        <v>47</v>
      </c>
      <c r="G2" s="121" t="s">
        <v>60</v>
      </c>
      <c r="H2" s="120" t="s">
        <v>46</v>
      </c>
      <c r="I2" s="3" t="s">
        <v>48</v>
      </c>
    </row>
    <row r="3" spans="1:443" ht="45" x14ac:dyDescent="0.25">
      <c r="A3" s="156" t="s">
        <v>16</v>
      </c>
      <c r="B3" s="160" t="s">
        <v>12</v>
      </c>
      <c r="C3" s="164" t="s">
        <v>81</v>
      </c>
      <c r="D3" s="19">
        <v>1</v>
      </c>
      <c r="E3" s="122" t="s">
        <v>55</v>
      </c>
      <c r="F3" s="122" t="s">
        <v>72</v>
      </c>
      <c r="G3" s="122" t="s">
        <v>143</v>
      </c>
      <c r="H3" s="123"/>
      <c r="I3" s="19"/>
    </row>
    <row r="4" spans="1:443" ht="30" x14ac:dyDescent="0.25">
      <c r="A4" s="167"/>
      <c r="B4" s="176"/>
      <c r="C4" s="170"/>
      <c r="D4" s="19">
        <f>D3+1</f>
        <v>2</v>
      </c>
      <c r="E4" s="122" t="s">
        <v>49</v>
      </c>
      <c r="F4" s="123" t="s">
        <v>73</v>
      </c>
      <c r="G4" s="122" t="s">
        <v>144</v>
      </c>
      <c r="H4" s="123"/>
      <c r="I4" s="19"/>
    </row>
    <row r="5" spans="1:443" s="17" customFormat="1" ht="101.25" customHeight="1" thickBot="1" x14ac:dyDescent="0.3">
      <c r="A5" s="167"/>
      <c r="B5" s="176"/>
      <c r="C5" s="170"/>
      <c r="D5" s="38">
        <f t="shared" ref="D5:D13" si="0">D4+1</f>
        <v>3</v>
      </c>
      <c r="E5" s="123" t="s">
        <v>50</v>
      </c>
      <c r="F5" s="122" t="s">
        <v>51</v>
      </c>
      <c r="G5" s="122" t="s">
        <v>145</v>
      </c>
      <c r="H5" s="123"/>
      <c r="I5" s="19"/>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row>
    <row r="6" spans="1:443" s="18" customFormat="1" ht="101.25" customHeight="1" x14ac:dyDescent="0.25">
      <c r="A6" s="167"/>
      <c r="B6" s="176"/>
      <c r="C6" s="170"/>
      <c r="D6" s="38">
        <f t="shared" si="0"/>
        <v>4</v>
      </c>
      <c r="E6" s="123" t="s">
        <v>52</v>
      </c>
      <c r="F6" s="122" t="s">
        <v>54</v>
      </c>
      <c r="G6" s="122" t="s">
        <v>146</v>
      </c>
      <c r="H6" s="123"/>
      <c r="I6" s="19"/>
    </row>
    <row r="7" spans="1:443" s="18" customFormat="1" ht="101.25" customHeight="1" x14ac:dyDescent="0.25">
      <c r="A7" s="167"/>
      <c r="B7" s="176"/>
      <c r="C7" s="170"/>
      <c r="D7" s="38">
        <f t="shared" si="0"/>
        <v>5</v>
      </c>
      <c r="E7" s="122" t="s">
        <v>56</v>
      </c>
      <c r="F7" s="122" t="s">
        <v>57</v>
      </c>
      <c r="G7" s="122" t="s">
        <v>147</v>
      </c>
      <c r="H7" s="123"/>
      <c r="I7" s="19"/>
    </row>
    <row r="8" spans="1:443" s="18" customFormat="1" ht="101.25" customHeight="1" x14ac:dyDescent="0.25">
      <c r="A8" s="167"/>
      <c r="B8" s="176"/>
      <c r="C8" s="170"/>
      <c r="D8" s="38">
        <f t="shared" si="0"/>
        <v>6</v>
      </c>
      <c r="E8" s="122" t="s">
        <v>58</v>
      </c>
      <c r="F8" s="122"/>
      <c r="G8" s="122" t="s">
        <v>148</v>
      </c>
      <c r="H8" s="123"/>
      <c r="I8" s="19"/>
    </row>
    <row r="9" spans="1:443" s="18" customFormat="1" ht="101.25" customHeight="1" x14ac:dyDescent="0.25">
      <c r="A9" s="167"/>
      <c r="B9" s="176"/>
      <c r="C9" s="170"/>
      <c r="D9" s="38">
        <f t="shared" si="0"/>
        <v>7</v>
      </c>
      <c r="E9" s="124" t="s">
        <v>59</v>
      </c>
      <c r="F9" s="125" t="s">
        <v>61</v>
      </c>
      <c r="G9" s="125" t="s">
        <v>71</v>
      </c>
      <c r="H9" s="133"/>
      <c r="I9" s="21"/>
    </row>
    <row r="10" spans="1:443" s="18" customFormat="1" ht="75" x14ac:dyDescent="0.25">
      <c r="A10" s="167"/>
      <c r="B10" s="176"/>
      <c r="C10" s="170"/>
      <c r="D10" s="38">
        <f t="shared" si="0"/>
        <v>8</v>
      </c>
      <c r="E10" s="126" t="s">
        <v>76</v>
      </c>
      <c r="F10" s="122"/>
      <c r="G10" s="122" t="s">
        <v>153</v>
      </c>
      <c r="H10" s="123"/>
      <c r="I10" s="19"/>
    </row>
    <row r="11" spans="1:443" s="18" customFormat="1" ht="75" x14ac:dyDescent="0.25">
      <c r="A11" s="167"/>
      <c r="B11" s="176"/>
      <c r="C11" s="170"/>
      <c r="D11" s="38">
        <f t="shared" si="0"/>
        <v>9</v>
      </c>
      <c r="E11" s="126" t="s">
        <v>75</v>
      </c>
      <c r="F11" s="122"/>
      <c r="G11" s="122" t="s">
        <v>155</v>
      </c>
      <c r="H11" s="123"/>
      <c r="I11" s="19"/>
    </row>
    <row r="12" spans="1:443" s="18" customFormat="1" ht="101.25" customHeight="1" x14ac:dyDescent="0.25">
      <c r="A12" s="167"/>
      <c r="B12" s="176"/>
      <c r="C12" s="170"/>
      <c r="D12" s="38">
        <f t="shared" si="0"/>
        <v>10</v>
      </c>
      <c r="E12" s="126" t="s">
        <v>74</v>
      </c>
      <c r="F12" s="122"/>
      <c r="G12" s="122" t="s">
        <v>154</v>
      </c>
      <c r="H12" s="123"/>
      <c r="I12" s="19"/>
    </row>
    <row r="13" spans="1:443" s="18" customFormat="1" ht="101.25" customHeight="1" thickBot="1" x14ac:dyDescent="0.3">
      <c r="A13" s="168"/>
      <c r="B13" s="177"/>
      <c r="C13" s="171"/>
      <c r="D13" s="39">
        <f t="shared" si="0"/>
        <v>11</v>
      </c>
      <c r="E13" s="127" t="s">
        <v>84</v>
      </c>
      <c r="F13" s="128" t="s">
        <v>83</v>
      </c>
      <c r="G13" s="128" t="s">
        <v>156</v>
      </c>
      <c r="H13" s="131"/>
      <c r="I13" s="25"/>
    </row>
    <row r="14" spans="1:443" s="18" customFormat="1" ht="101.25" customHeight="1" x14ac:dyDescent="0.25">
      <c r="A14" s="172" t="s">
        <v>25</v>
      </c>
      <c r="B14" s="175" t="s">
        <v>13</v>
      </c>
      <c r="C14" s="169" t="s">
        <v>77</v>
      </c>
      <c r="D14" s="33">
        <f>D13+1</f>
        <v>12</v>
      </c>
      <c r="E14" s="129" t="s">
        <v>78</v>
      </c>
      <c r="F14" s="130" t="s">
        <v>82</v>
      </c>
      <c r="G14" s="130" t="s">
        <v>1397</v>
      </c>
      <c r="H14" s="132"/>
      <c r="I14" s="22"/>
    </row>
    <row r="15" spans="1:443" s="18" customFormat="1" ht="101.25" customHeight="1" x14ac:dyDescent="0.25">
      <c r="A15" s="173"/>
      <c r="B15" s="176"/>
      <c r="C15" s="170"/>
      <c r="D15" s="33">
        <f>D14+1</f>
        <v>13</v>
      </c>
      <c r="E15" s="126" t="s">
        <v>80</v>
      </c>
      <c r="F15" s="122"/>
      <c r="G15" s="130" t="s">
        <v>1397</v>
      </c>
      <c r="H15" s="123"/>
      <c r="I15" s="19"/>
    </row>
    <row r="16" spans="1:443" ht="94.5" customHeight="1" thickBot="1" x14ac:dyDescent="0.3">
      <c r="A16" s="174"/>
      <c r="B16" s="177"/>
      <c r="C16" s="171"/>
      <c r="D16" s="24">
        <f>D15+1</f>
        <v>14</v>
      </c>
      <c r="E16" s="128" t="s">
        <v>79</v>
      </c>
      <c r="F16" s="131"/>
      <c r="G16" s="128" t="s">
        <v>1397</v>
      </c>
      <c r="H16" s="131"/>
      <c r="I16" s="25"/>
    </row>
    <row r="17" spans="1:9" ht="94.5" customHeight="1" x14ac:dyDescent="0.25">
      <c r="A17" s="172" t="s">
        <v>24</v>
      </c>
      <c r="B17" s="175" t="s">
        <v>1</v>
      </c>
      <c r="C17" s="169" t="s">
        <v>89</v>
      </c>
      <c r="D17" s="22">
        <f>D16+1</f>
        <v>15</v>
      </c>
      <c r="E17" s="130" t="s">
        <v>85</v>
      </c>
      <c r="F17" s="132" t="s">
        <v>93</v>
      </c>
      <c r="G17" s="130"/>
      <c r="H17" s="132"/>
      <c r="I17" s="22"/>
    </row>
    <row r="18" spans="1:9" ht="313.5" customHeight="1" x14ac:dyDescent="0.25">
      <c r="A18" s="173"/>
      <c r="B18" s="176"/>
      <c r="C18" s="170"/>
      <c r="D18" s="22">
        <f t="shared" ref="D18:D25" si="1">D17+1</f>
        <v>16</v>
      </c>
      <c r="E18" s="122" t="s">
        <v>86</v>
      </c>
      <c r="F18" s="123"/>
      <c r="G18" s="122" t="s">
        <v>839</v>
      </c>
      <c r="H18" s="123"/>
      <c r="I18" s="19"/>
    </row>
    <row r="19" spans="1:9" ht="94.5" customHeight="1" x14ac:dyDescent="0.25">
      <c r="A19" s="173"/>
      <c r="B19" s="176"/>
      <c r="C19" s="170"/>
      <c r="D19" s="22" t="b">
        <f>G18=D18+1</f>
        <v>0</v>
      </c>
      <c r="E19" s="122" t="s">
        <v>92</v>
      </c>
      <c r="F19" s="123"/>
      <c r="G19" s="122" t="s">
        <v>293</v>
      </c>
      <c r="H19" s="123"/>
      <c r="I19" s="19"/>
    </row>
    <row r="20" spans="1:9" ht="270" x14ac:dyDescent="0.25">
      <c r="A20" s="173"/>
      <c r="B20" s="176"/>
      <c r="C20" s="170"/>
      <c r="D20" s="22"/>
      <c r="E20" s="122"/>
      <c r="F20" s="123"/>
      <c r="G20" s="122" t="s">
        <v>782</v>
      </c>
      <c r="H20" s="122" t="s">
        <v>781</v>
      </c>
      <c r="I20" s="97" t="s">
        <v>1366</v>
      </c>
    </row>
    <row r="21" spans="1:9" ht="270" x14ac:dyDescent="0.25">
      <c r="A21" s="173"/>
      <c r="B21" s="176"/>
      <c r="C21" s="170"/>
      <c r="D21" s="22">
        <f>D19+1</f>
        <v>1</v>
      </c>
      <c r="E21" s="122" t="s">
        <v>87</v>
      </c>
      <c r="F21" s="123"/>
      <c r="G21" s="122" t="s">
        <v>783</v>
      </c>
      <c r="H21" s="123"/>
      <c r="I21" s="19"/>
    </row>
    <row r="22" spans="1:9" ht="239.45" customHeight="1" x14ac:dyDescent="0.25">
      <c r="A22" s="173"/>
      <c r="B22" s="176"/>
      <c r="C22" s="170"/>
      <c r="D22" s="22">
        <f t="shared" si="1"/>
        <v>2</v>
      </c>
      <c r="E22" s="122" t="s">
        <v>779</v>
      </c>
      <c r="F22" s="123"/>
      <c r="G22" s="122" t="s">
        <v>780</v>
      </c>
      <c r="H22" s="123"/>
      <c r="I22" s="19"/>
    </row>
    <row r="23" spans="1:9" ht="135" x14ac:dyDescent="0.25">
      <c r="A23" s="173"/>
      <c r="B23" s="176"/>
      <c r="C23" s="170"/>
      <c r="D23" s="22">
        <f t="shared" si="1"/>
        <v>3</v>
      </c>
      <c r="E23" s="122" t="s">
        <v>88</v>
      </c>
      <c r="F23" s="123"/>
      <c r="G23" s="122" t="s">
        <v>785</v>
      </c>
      <c r="H23" s="123"/>
      <c r="I23" s="19"/>
    </row>
    <row r="24" spans="1:9" ht="94.5" customHeight="1" x14ac:dyDescent="0.25">
      <c r="A24" s="173"/>
      <c r="B24" s="176"/>
      <c r="C24" s="170"/>
      <c r="D24" s="22">
        <f>D23+1</f>
        <v>4</v>
      </c>
      <c r="E24" s="125" t="s">
        <v>90</v>
      </c>
      <c r="F24" s="133"/>
      <c r="G24" s="125" t="s">
        <v>784</v>
      </c>
      <c r="H24" s="133"/>
      <c r="I24" s="21"/>
    </row>
    <row r="25" spans="1:9" ht="90" customHeight="1" thickBot="1" x14ac:dyDescent="0.3">
      <c r="A25" s="174"/>
      <c r="B25" s="177"/>
      <c r="C25" s="171"/>
      <c r="D25" s="39">
        <f t="shared" si="1"/>
        <v>5</v>
      </c>
      <c r="E25" s="128" t="s">
        <v>91</v>
      </c>
      <c r="F25" s="131"/>
      <c r="G25" s="128" t="s">
        <v>784</v>
      </c>
      <c r="H25" s="131"/>
      <c r="I25" s="25"/>
    </row>
    <row r="26" spans="1:9" ht="87.75" customHeight="1" x14ac:dyDescent="0.25">
      <c r="A26" s="166" t="s">
        <v>15</v>
      </c>
      <c r="B26" s="175" t="s">
        <v>10</v>
      </c>
      <c r="C26" s="175" t="s">
        <v>96</v>
      </c>
      <c r="D26" s="22">
        <f>D25+1</f>
        <v>6</v>
      </c>
      <c r="E26" s="130" t="s">
        <v>94</v>
      </c>
      <c r="F26" s="130" t="s">
        <v>97</v>
      </c>
      <c r="G26" s="130" t="s">
        <v>911</v>
      </c>
      <c r="H26" s="142"/>
      <c r="I26" s="22"/>
    </row>
    <row r="27" spans="1:9" ht="30" x14ac:dyDescent="0.25">
      <c r="A27" s="167"/>
      <c r="B27" s="176"/>
      <c r="C27" s="176"/>
      <c r="D27" s="22">
        <f>D26+1</f>
        <v>7</v>
      </c>
      <c r="E27" s="103" t="s">
        <v>98</v>
      </c>
      <c r="F27" s="134"/>
      <c r="G27" s="103" t="s">
        <v>778</v>
      </c>
      <c r="I27" s="31"/>
    </row>
    <row r="28" spans="1:9" ht="30.75" thickBot="1" x14ac:dyDescent="0.3">
      <c r="A28" s="168"/>
      <c r="B28" s="177"/>
      <c r="C28" s="177"/>
      <c r="D28" s="39">
        <f>D27+1</f>
        <v>8</v>
      </c>
      <c r="E28" s="128" t="s">
        <v>95</v>
      </c>
      <c r="F28" s="131"/>
      <c r="G28" s="128" t="s">
        <v>921</v>
      </c>
      <c r="H28" s="143" t="s">
        <v>912</v>
      </c>
      <c r="I28" s="25" t="s">
        <v>349</v>
      </c>
    </row>
    <row r="29" spans="1:9" ht="150" x14ac:dyDescent="0.25">
      <c r="A29" s="166" t="s">
        <v>2</v>
      </c>
      <c r="B29" s="175" t="s">
        <v>17</v>
      </c>
      <c r="C29" s="169" t="s">
        <v>261</v>
      </c>
      <c r="D29" s="22">
        <v>26</v>
      </c>
      <c r="E29" s="130" t="s">
        <v>101</v>
      </c>
      <c r="F29" s="130" t="s">
        <v>102</v>
      </c>
      <c r="G29" s="130" t="s">
        <v>256</v>
      </c>
      <c r="H29" s="142"/>
      <c r="I29" s="22"/>
    </row>
    <row r="30" spans="1:9" ht="69" customHeight="1" x14ac:dyDescent="0.25">
      <c r="A30" s="167"/>
      <c r="B30" s="176"/>
      <c r="C30" s="170"/>
      <c r="D30" s="19">
        <v>27</v>
      </c>
      <c r="E30" s="122" t="s">
        <v>103</v>
      </c>
      <c r="F30" s="123"/>
      <c r="G30" s="122" t="s">
        <v>257</v>
      </c>
      <c r="H30" s="137"/>
      <c r="I30" s="19"/>
    </row>
    <row r="31" spans="1:9" ht="48" customHeight="1" x14ac:dyDescent="0.25">
      <c r="A31" s="167"/>
      <c r="B31" s="176"/>
      <c r="C31" s="170"/>
      <c r="D31" s="19">
        <v>28</v>
      </c>
      <c r="E31" s="122" t="s">
        <v>99</v>
      </c>
      <c r="F31" s="123"/>
      <c r="G31" s="122" t="s">
        <v>258</v>
      </c>
      <c r="H31" s="137"/>
      <c r="I31" s="19"/>
    </row>
    <row r="32" spans="1:9" ht="48" customHeight="1" x14ac:dyDescent="0.25">
      <c r="A32" s="167"/>
      <c r="B32" s="176"/>
      <c r="C32" s="170"/>
      <c r="D32" s="19">
        <v>29</v>
      </c>
      <c r="E32" s="122" t="s">
        <v>100</v>
      </c>
      <c r="F32" s="123"/>
      <c r="G32" s="122" t="s">
        <v>259</v>
      </c>
      <c r="H32" s="137"/>
      <c r="I32" s="19"/>
    </row>
    <row r="33" spans="1:9" ht="75" customHeight="1" x14ac:dyDescent="0.25">
      <c r="A33" s="167"/>
      <c r="B33" s="176"/>
      <c r="C33" s="170"/>
      <c r="D33" s="95">
        <v>30</v>
      </c>
      <c r="E33" s="122" t="s">
        <v>104</v>
      </c>
      <c r="F33" s="123"/>
      <c r="G33" s="122" t="s">
        <v>260</v>
      </c>
      <c r="H33" s="123"/>
      <c r="I33" s="95"/>
    </row>
    <row r="34" spans="1:9" ht="105.75" thickBot="1" x14ac:dyDescent="0.3">
      <c r="A34" s="167"/>
      <c r="B34" s="176"/>
      <c r="C34" s="170"/>
      <c r="D34" s="96">
        <v>30.1</v>
      </c>
      <c r="E34" s="128" t="s">
        <v>262</v>
      </c>
      <c r="F34" s="131"/>
      <c r="G34" s="128" t="s">
        <v>263</v>
      </c>
      <c r="H34" s="144"/>
      <c r="I34" s="96"/>
    </row>
    <row r="35" spans="1:9" ht="165" x14ac:dyDescent="0.25">
      <c r="A35" s="166" t="s">
        <v>2</v>
      </c>
      <c r="B35" s="169" t="s">
        <v>19</v>
      </c>
      <c r="C35" s="169" t="s">
        <v>105</v>
      </c>
      <c r="D35" s="31">
        <v>31</v>
      </c>
      <c r="E35" s="103" t="s">
        <v>106</v>
      </c>
      <c r="F35" s="134"/>
      <c r="G35" s="104" t="s">
        <v>1387</v>
      </c>
      <c r="H35" s="134"/>
      <c r="I35" s="31"/>
    </row>
    <row r="36" spans="1:9" ht="85.5" customHeight="1" x14ac:dyDescent="0.25">
      <c r="A36" s="167"/>
      <c r="B36" s="170"/>
      <c r="C36" s="170"/>
      <c r="D36" s="19">
        <v>32</v>
      </c>
      <c r="E36" s="122" t="s">
        <v>107</v>
      </c>
      <c r="F36" s="123"/>
      <c r="G36" s="105" t="s">
        <v>1386</v>
      </c>
      <c r="H36" s="123"/>
      <c r="I36" s="19"/>
    </row>
    <row r="37" spans="1:9" ht="85.5" customHeight="1" x14ac:dyDescent="0.25">
      <c r="A37" s="167"/>
      <c r="B37" s="170"/>
      <c r="C37" s="170"/>
      <c r="D37" s="19">
        <v>33</v>
      </c>
      <c r="E37" s="122" t="s">
        <v>108</v>
      </c>
      <c r="F37" s="123"/>
      <c r="G37" s="105" t="s">
        <v>1385</v>
      </c>
      <c r="H37" s="123"/>
      <c r="I37" s="19"/>
    </row>
    <row r="38" spans="1:9" ht="85.5" customHeight="1" x14ac:dyDescent="0.25">
      <c r="A38" s="167"/>
      <c r="B38" s="170"/>
      <c r="C38" s="170"/>
      <c r="D38" s="30">
        <v>34</v>
      </c>
      <c r="E38" s="125" t="s">
        <v>109</v>
      </c>
      <c r="F38" s="125" t="s">
        <v>110</v>
      </c>
      <c r="G38" s="106" t="s">
        <v>1380</v>
      </c>
      <c r="H38" s="133"/>
      <c r="I38" s="30"/>
    </row>
    <row r="39" spans="1:9" ht="345" x14ac:dyDescent="0.25">
      <c r="A39" s="167"/>
      <c r="B39" s="170"/>
      <c r="C39" s="170"/>
      <c r="D39" s="30">
        <v>35</v>
      </c>
      <c r="E39" s="125" t="s">
        <v>111</v>
      </c>
      <c r="F39" s="125"/>
      <c r="G39" s="106" t="s">
        <v>1388</v>
      </c>
      <c r="H39" s="106" t="s">
        <v>1389</v>
      </c>
      <c r="I39" s="30"/>
    </row>
    <row r="40" spans="1:9" ht="48" customHeight="1" thickBot="1" x14ac:dyDescent="0.3">
      <c r="A40" s="168"/>
      <c r="B40" s="171"/>
      <c r="C40" s="171"/>
      <c r="D40" s="25">
        <v>36</v>
      </c>
      <c r="E40" s="128" t="s">
        <v>112</v>
      </c>
      <c r="F40" s="131"/>
      <c r="G40" s="107" t="s">
        <v>1384</v>
      </c>
      <c r="H40" s="131"/>
      <c r="I40" s="25"/>
    </row>
    <row r="41" spans="1:9" ht="134.25" customHeight="1" x14ac:dyDescent="0.25">
      <c r="A41" s="166" t="s">
        <v>2</v>
      </c>
      <c r="B41" s="169" t="s">
        <v>20</v>
      </c>
      <c r="C41" s="169" t="s">
        <v>27</v>
      </c>
      <c r="D41" s="31">
        <v>37</v>
      </c>
      <c r="E41" s="103" t="s">
        <v>113</v>
      </c>
      <c r="F41" s="134"/>
      <c r="G41" s="103" t="s">
        <v>350</v>
      </c>
      <c r="H41" s="145" t="s">
        <v>142</v>
      </c>
      <c r="I41" s="31" t="s">
        <v>349</v>
      </c>
    </row>
    <row r="42" spans="1:9" ht="68.25" customHeight="1" x14ac:dyDescent="0.25">
      <c r="A42" s="167"/>
      <c r="B42" s="170"/>
      <c r="C42" s="170"/>
      <c r="D42" s="19">
        <v>38</v>
      </c>
      <c r="E42" s="122" t="s">
        <v>1396</v>
      </c>
      <c r="F42" s="123"/>
      <c r="G42" s="125" t="s">
        <v>1390</v>
      </c>
      <c r="H42" s="126" t="s">
        <v>136</v>
      </c>
      <c r="I42" s="52" t="s">
        <v>352</v>
      </c>
    </row>
    <row r="43" spans="1:9" ht="68.25" customHeight="1" x14ac:dyDescent="0.25">
      <c r="A43" s="167"/>
      <c r="B43" s="170"/>
      <c r="C43" s="170"/>
      <c r="D43" s="45" t="s">
        <v>1378</v>
      </c>
      <c r="E43" s="125" t="s">
        <v>1395</v>
      </c>
      <c r="F43" s="133"/>
      <c r="G43" s="125" t="s">
        <v>1390</v>
      </c>
      <c r="H43" s="135" t="s">
        <v>152</v>
      </c>
      <c r="I43" s="45"/>
    </row>
    <row r="44" spans="1:9" ht="68.25" customHeight="1" x14ac:dyDescent="0.25">
      <c r="A44" s="167"/>
      <c r="B44" s="170"/>
      <c r="C44" s="170"/>
      <c r="D44" s="30">
        <v>39</v>
      </c>
      <c r="E44" s="125" t="s">
        <v>1391</v>
      </c>
      <c r="F44" s="133"/>
      <c r="G44" s="125" t="s">
        <v>1390</v>
      </c>
      <c r="H44" s="133"/>
      <c r="I44" s="30"/>
    </row>
    <row r="45" spans="1:9" ht="68.25" customHeight="1" x14ac:dyDescent="0.25">
      <c r="A45" s="167"/>
      <c r="B45" s="170"/>
      <c r="C45" s="170"/>
      <c r="D45" s="41">
        <v>40</v>
      </c>
      <c r="E45" s="125" t="s">
        <v>1392</v>
      </c>
      <c r="F45" s="133"/>
      <c r="G45" s="125" t="s">
        <v>1390</v>
      </c>
      <c r="H45" s="133"/>
      <c r="I45" s="41"/>
    </row>
    <row r="46" spans="1:9" ht="68.25" customHeight="1" x14ac:dyDescent="0.25">
      <c r="A46" s="167"/>
      <c r="B46" s="170"/>
      <c r="C46" s="170"/>
      <c r="D46" s="42" t="s">
        <v>131</v>
      </c>
      <c r="E46" s="125" t="s">
        <v>134</v>
      </c>
      <c r="F46" s="133"/>
      <c r="G46" s="125"/>
      <c r="H46" s="135" t="s">
        <v>351</v>
      </c>
      <c r="I46" s="42"/>
    </row>
    <row r="47" spans="1:9" ht="68.25" customHeight="1" x14ac:dyDescent="0.25">
      <c r="A47" s="167"/>
      <c r="B47" s="170"/>
      <c r="C47" s="170"/>
      <c r="D47" s="43" t="s">
        <v>133</v>
      </c>
      <c r="E47" s="135" t="s">
        <v>1393</v>
      </c>
      <c r="F47" s="133"/>
      <c r="G47" s="125" t="s">
        <v>1394</v>
      </c>
      <c r="H47" s="133"/>
      <c r="I47" s="43"/>
    </row>
    <row r="48" spans="1:9" ht="78.75" customHeight="1" thickBot="1" x14ac:dyDescent="0.3">
      <c r="A48" s="168"/>
      <c r="B48" s="171"/>
      <c r="C48" s="171"/>
      <c r="D48" s="25" t="s">
        <v>135</v>
      </c>
      <c r="E48" s="127" t="s">
        <v>132</v>
      </c>
      <c r="F48" s="131"/>
      <c r="G48" s="128" t="s">
        <v>353</v>
      </c>
      <c r="H48" s="146"/>
      <c r="I48" s="25"/>
    </row>
    <row r="49" spans="1:9" ht="94.5" customHeight="1" x14ac:dyDescent="0.25">
      <c r="A49" s="154" t="s">
        <v>0</v>
      </c>
      <c r="B49" s="158" t="s">
        <v>114</v>
      </c>
      <c r="C49" s="162" t="s">
        <v>115</v>
      </c>
      <c r="D49" s="23">
        <v>41</v>
      </c>
      <c r="E49" s="136" t="s">
        <v>157</v>
      </c>
      <c r="F49" s="132"/>
      <c r="G49" s="130" t="s">
        <v>158</v>
      </c>
      <c r="H49" s="132"/>
      <c r="I49" s="22"/>
    </row>
    <row r="50" spans="1:9" ht="71.25" customHeight="1" x14ac:dyDescent="0.25">
      <c r="A50" s="155"/>
      <c r="B50" s="159"/>
      <c r="C50" s="163"/>
      <c r="D50" s="20">
        <v>42</v>
      </c>
      <c r="E50" s="122" t="s">
        <v>203</v>
      </c>
      <c r="F50" s="137"/>
      <c r="G50" s="136" t="s">
        <v>204</v>
      </c>
      <c r="H50" s="137"/>
      <c r="I50" s="36"/>
    </row>
    <row r="51" spans="1:9" ht="36.75" customHeight="1" x14ac:dyDescent="0.25">
      <c r="A51" s="155"/>
      <c r="B51" s="159"/>
      <c r="C51" s="163"/>
      <c r="D51" s="20">
        <v>43</v>
      </c>
      <c r="E51" s="122" t="s">
        <v>205</v>
      </c>
      <c r="F51" s="137"/>
      <c r="G51" s="136" t="s">
        <v>350</v>
      </c>
      <c r="H51" s="147"/>
      <c r="I51" s="36"/>
    </row>
    <row r="52" spans="1:9" ht="36.75" customHeight="1" x14ac:dyDescent="0.25">
      <c r="A52" s="155"/>
      <c r="B52" s="159"/>
      <c r="C52" s="163"/>
      <c r="D52" s="20">
        <v>44</v>
      </c>
      <c r="E52" s="122" t="s">
        <v>235</v>
      </c>
      <c r="F52" s="137"/>
      <c r="G52" s="136" t="s">
        <v>350</v>
      </c>
      <c r="H52" s="148"/>
      <c r="I52" s="36"/>
    </row>
    <row r="53" spans="1:9" ht="36.75" customHeight="1" x14ac:dyDescent="0.25">
      <c r="A53" s="155"/>
      <c r="B53" s="159"/>
      <c r="C53" s="163"/>
      <c r="D53" s="20">
        <v>45</v>
      </c>
      <c r="E53" s="122" t="s">
        <v>244</v>
      </c>
      <c r="F53" s="137"/>
      <c r="G53" s="136" t="s">
        <v>350</v>
      </c>
      <c r="H53" s="137"/>
      <c r="I53" s="36"/>
    </row>
    <row r="54" spans="1:9" ht="36.75" customHeight="1" x14ac:dyDescent="0.25">
      <c r="A54" s="156"/>
      <c r="B54" s="160"/>
      <c r="C54" s="164"/>
      <c r="D54" s="47">
        <v>46</v>
      </c>
      <c r="E54" s="125" t="s">
        <v>255</v>
      </c>
      <c r="F54" s="138"/>
      <c r="G54" s="56"/>
      <c r="H54" s="149" t="s">
        <v>375</v>
      </c>
      <c r="I54" s="50" t="s">
        <v>1370</v>
      </c>
    </row>
    <row r="55" spans="1:9" ht="36.75" customHeight="1" x14ac:dyDescent="0.25">
      <c r="A55" s="156"/>
      <c r="B55" s="160"/>
      <c r="C55" s="164"/>
      <c r="D55" s="47">
        <v>47</v>
      </c>
      <c r="E55" s="125" t="s">
        <v>315</v>
      </c>
      <c r="F55" s="138"/>
      <c r="G55" s="56"/>
      <c r="H55" s="150" t="s">
        <v>506</v>
      </c>
      <c r="I55" s="50"/>
    </row>
    <row r="56" spans="1:9" ht="36.75" customHeight="1" x14ac:dyDescent="0.25">
      <c r="A56" s="156"/>
      <c r="B56" s="160"/>
      <c r="C56" s="164"/>
      <c r="D56" s="47">
        <v>48</v>
      </c>
      <c r="E56" s="125" t="s">
        <v>316</v>
      </c>
      <c r="F56" s="138"/>
      <c r="G56" s="136" t="s">
        <v>350</v>
      </c>
      <c r="H56" s="151"/>
      <c r="I56" s="50"/>
    </row>
    <row r="57" spans="1:9" ht="60.75" customHeight="1" x14ac:dyDescent="0.25">
      <c r="A57" s="156"/>
      <c r="B57" s="160"/>
      <c r="C57" s="164"/>
      <c r="D57" s="53">
        <v>49</v>
      </c>
      <c r="E57" s="125" t="s">
        <v>317</v>
      </c>
      <c r="F57" s="138"/>
      <c r="G57" s="136" t="s">
        <v>350</v>
      </c>
      <c r="H57" s="152"/>
      <c r="I57" s="50"/>
    </row>
    <row r="58" spans="1:9" ht="36.75" customHeight="1" x14ac:dyDescent="0.25">
      <c r="A58" s="156"/>
      <c r="B58" s="160"/>
      <c r="C58" s="164"/>
      <c r="D58" s="53">
        <v>50</v>
      </c>
      <c r="E58" s="125" t="s">
        <v>318</v>
      </c>
      <c r="F58" s="138"/>
      <c r="G58" s="56" t="s">
        <v>1374</v>
      </c>
      <c r="H58" s="150"/>
      <c r="I58" s="50"/>
    </row>
    <row r="59" spans="1:9" ht="36.75" customHeight="1" x14ac:dyDescent="0.25">
      <c r="A59" s="156"/>
      <c r="B59" s="160"/>
      <c r="C59" s="164"/>
      <c r="D59" s="47">
        <v>51</v>
      </c>
      <c r="E59" s="125" t="s">
        <v>319</v>
      </c>
      <c r="F59" s="138"/>
      <c r="G59" s="136" t="s">
        <v>350</v>
      </c>
      <c r="H59" s="138"/>
      <c r="I59" s="50"/>
    </row>
    <row r="60" spans="1:9" ht="36.75" customHeight="1" x14ac:dyDescent="0.25">
      <c r="A60" s="156"/>
      <c r="B60" s="160"/>
      <c r="C60" s="164"/>
      <c r="D60" s="53">
        <v>52</v>
      </c>
      <c r="E60" s="125" t="s">
        <v>386</v>
      </c>
      <c r="F60" s="138"/>
      <c r="G60" s="56" t="s">
        <v>523</v>
      </c>
      <c r="H60" s="138"/>
      <c r="I60" s="50"/>
    </row>
    <row r="61" spans="1:9" ht="36.75" customHeight="1" x14ac:dyDescent="0.25">
      <c r="A61" s="156"/>
      <c r="B61" s="160"/>
      <c r="C61" s="164"/>
      <c r="D61" s="53">
        <v>53</v>
      </c>
      <c r="E61" s="125" t="s">
        <v>393</v>
      </c>
      <c r="F61" s="138"/>
      <c r="G61" s="136" t="s">
        <v>350</v>
      </c>
      <c r="H61" s="138"/>
      <c r="I61" s="50"/>
    </row>
    <row r="62" spans="1:9" ht="36.75" customHeight="1" x14ac:dyDescent="0.25">
      <c r="A62" s="156"/>
      <c r="B62" s="160"/>
      <c r="C62" s="164"/>
      <c r="D62" s="53">
        <v>54</v>
      </c>
      <c r="E62" s="125" t="s">
        <v>398</v>
      </c>
      <c r="F62" s="138"/>
      <c r="G62" s="136" t="s">
        <v>350</v>
      </c>
      <c r="H62" s="138"/>
      <c r="I62" s="50"/>
    </row>
    <row r="63" spans="1:9" ht="36.75" customHeight="1" x14ac:dyDescent="0.25">
      <c r="A63" s="156"/>
      <c r="B63" s="160"/>
      <c r="C63" s="164"/>
      <c r="D63" s="53">
        <v>55</v>
      </c>
      <c r="E63" s="125" t="s">
        <v>401</v>
      </c>
      <c r="F63" s="138"/>
      <c r="G63" s="136" t="s">
        <v>350</v>
      </c>
      <c r="H63" s="138"/>
      <c r="I63" s="50"/>
    </row>
    <row r="64" spans="1:9" ht="36.75" customHeight="1" x14ac:dyDescent="0.25">
      <c r="A64" s="156"/>
      <c r="B64" s="160"/>
      <c r="C64" s="164"/>
      <c r="D64" s="53">
        <v>56</v>
      </c>
      <c r="E64" s="125" t="s">
        <v>402</v>
      </c>
      <c r="F64" s="138"/>
      <c r="G64" s="136" t="s">
        <v>350</v>
      </c>
      <c r="H64" s="138"/>
      <c r="I64" s="50"/>
    </row>
    <row r="65" spans="1:9" ht="36.75" customHeight="1" x14ac:dyDescent="0.25">
      <c r="A65" s="156"/>
      <c r="B65" s="160"/>
      <c r="C65" s="164"/>
      <c r="D65" s="53">
        <v>57</v>
      </c>
      <c r="E65" s="125" t="s">
        <v>408</v>
      </c>
      <c r="F65" s="138"/>
      <c r="G65" s="136" t="s">
        <v>350</v>
      </c>
      <c r="H65" s="138"/>
      <c r="I65" s="50"/>
    </row>
    <row r="66" spans="1:9" ht="51" customHeight="1" x14ac:dyDescent="0.25">
      <c r="A66" s="156"/>
      <c r="B66" s="160"/>
      <c r="C66" s="164"/>
      <c r="D66" s="53">
        <v>58</v>
      </c>
      <c r="E66" s="125" t="s">
        <v>589</v>
      </c>
      <c r="F66" s="56" t="s">
        <v>642</v>
      </c>
      <c r="G66" s="136" t="s">
        <v>350</v>
      </c>
      <c r="H66" s="138"/>
      <c r="I66" s="50"/>
    </row>
    <row r="67" spans="1:9" ht="112.5" customHeight="1" x14ac:dyDescent="0.25">
      <c r="A67" s="156"/>
      <c r="B67" s="160"/>
      <c r="C67" s="164"/>
      <c r="D67" s="53">
        <v>59</v>
      </c>
      <c r="E67" s="125" t="s">
        <v>412</v>
      </c>
      <c r="F67" s="138"/>
      <c r="G67" s="136" t="s">
        <v>350</v>
      </c>
      <c r="H67" s="150" t="s">
        <v>659</v>
      </c>
      <c r="I67" s="50"/>
    </row>
    <row r="68" spans="1:9" ht="36.75" customHeight="1" x14ac:dyDescent="0.25">
      <c r="A68" s="156"/>
      <c r="B68" s="160"/>
      <c r="C68" s="164"/>
      <c r="D68" s="53">
        <v>60</v>
      </c>
      <c r="E68" s="125" t="s">
        <v>660</v>
      </c>
      <c r="F68" s="138"/>
      <c r="G68" s="136" t="s">
        <v>350</v>
      </c>
      <c r="H68" s="138"/>
      <c r="I68" s="50"/>
    </row>
    <row r="69" spans="1:9" ht="36.75" customHeight="1" x14ac:dyDescent="0.25">
      <c r="A69" s="156"/>
      <c r="B69" s="160"/>
      <c r="C69" s="164"/>
      <c r="D69" s="53">
        <v>61</v>
      </c>
      <c r="E69" s="125" t="s">
        <v>661</v>
      </c>
      <c r="F69" s="138"/>
      <c r="G69" s="136" t="s">
        <v>350</v>
      </c>
      <c r="H69" s="138"/>
      <c r="I69" s="50"/>
    </row>
    <row r="70" spans="1:9" ht="36.75" customHeight="1" x14ac:dyDescent="0.25">
      <c r="A70" s="156"/>
      <c r="B70" s="160"/>
      <c r="C70" s="164"/>
      <c r="D70" s="53">
        <v>62</v>
      </c>
      <c r="E70" s="125" t="s">
        <v>418</v>
      </c>
      <c r="F70" s="138"/>
      <c r="G70" s="136" t="s">
        <v>350</v>
      </c>
      <c r="H70" s="138"/>
      <c r="I70" s="50"/>
    </row>
    <row r="71" spans="1:9" ht="72" customHeight="1" x14ac:dyDescent="0.25">
      <c r="A71" s="156"/>
      <c r="B71" s="160"/>
      <c r="C71" s="164"/>
      <c r="D71" s="53">
        <v>63</v>
      </c>
      <c r="E71" s="125" t="s">
        <v>423</v>
      </c>
      <c r="F71" s="56" t="s">
        <v>695</v>
      </c>
      <c r="G71" s="136" t="s">
        <v>350</v>
      </c>
      <c r="H71" s="138"/>
      <c r="I71" s="50"/>
    </row>
    <row r="72" spans="1:9" ht="62.25" customHeight="1" x14ac:dyDescent="0.25">
      <c r="A72" s="156"/>
      <c r="B72" s="160"/>
      <c r="C72" s="164"/>
      <c r="D72" s="53">
        <v>64</v>
      </c>
      <c r="E72" s="125" t="s">
        <v>424</v>
      </c>
      <c r="F72" s="56" t="s">
        <v>717</v>
      </c>
      <c r="G72" s="136" t="s">
        <v>350</v>
      </c>
      <c r="H72" s="150" t="s">
        <v>906</v>
      </c>
      <c r="I72" s="50"/>
    </row>
    <row r="73" spans="1:9" ht="36.75" customHeight="1" x14ac:dyDescent="0.25">
      <c r="A73" s="156"/>
      <c r="B73" s="160"/>
      <c r="C73" s="164"/>
      <c r="D73" s="53">
        <v>65</v>
      </c>
      <c r="E73" s="125" t="s">
        <v>434</v>
      </c>
      <c r="F73" s="138"/>
      <c r="G73" s="136" t="s">
        <v>350</v>
      </c>
      <c r="H73" s="138"/>
      <c r="I73" s="50"/>
    </row>
    <row r="74" spans="1:9" ht="36.75" customHeight="1" x14ac:dyDescent="0.25">
      <c r="A74" s="156"/>
      <c r="B74" s="160"/>
      <c r="C74" s="164"/>
      <c r="D74" s="53">
        <v>66</v>
      </c>
      <c r="E74" s="125" t="s">
        <v>433</v>
      </c>
      <c r="F74" s="138"/>
      <c r="G74" s="136" t="s">
        <v>350</v>
      </c>
      <c r="H74" s="150" t="s">
        <v>786</v>
      </c>
      <c r="I74" s="50"/>
    </row>
    <row r="75" spans="1:9" ht="36.75" customHeight="1" x14ac:dyDescent="0.25">
      <c r="A75" s="156"/>
      <c r="B75" s="160"/>
      <c r="C75" s="164"/>
      <c r="D75" s="53">
        <v>67</v>
      </c>
      <c r="E75" s="125" t="s">
        <v>435</v>
      </c>
      <c r="F75" s="138"/>
      <c r="G75" s="136" t="s">
        <v>350</v>
      </c>
      <c r="H75" s="138"/>
      <c r="I75" s="50"/>
    </row>
    <row r="76" spans="1:9" ht="36.75" customHeight="1" x14ac:dyDescent="0.25">
      <c r="A76" s="156"/>
      <c r="B76" s="160"/>
      <c r="C76" s="164"/>
      <c r="D76" s="53">
        <v>68</v>
      </c>
      <c r="E76" s="125" t="s">
        <v>441</v>
      </c>
      <c r="F76" s="138"/>
      <c r="G76" s="136" t="s">
        <v>350</v>
      </c>
      <c r="H76" s="138"/>
      <c r="I76" s="50"/>
    </row>
    <row r="77" spans="1:9" ht="36.75" customHeight="1" x14ac:dyDescent="0.25">
      <c r="A77" s="156"/>
      <c r="B77" s="160"/>
      <c r="C77" s="164"/>
      <c r="D77" s="53">
        <v>69</v>
      </c>
      <c r="E77" s="125" t="s">
        <v>447</v>
      </c>
      <c r="F77" s="138"/>
      <c r="G77" s="136" t="s">
        <v>350</v>
      </c>
      <c r="H77" s="138"/>
      <c r="I77" s="50"/>
    </row>
    <row r="78" spans="1:9" ht="36.75" customHeight="1" x14ac:dyDescent="0.25">
      <c r="A78" s="156"/>
      <c r="B78" s="160"/>
      <c r="C78" s="164"/>
      <c r="D78" s="53">
        <v>70</v>
      </c>
      <c r="E78" s="125" t="s">
        <v>455</v>
      </c>
      <c r="F78" s="138"/>
      <c r="G78" s="136" t="s">
        <v>350</v>
      </c>
      <c r="H78" s="138"/>
      <c r="I78" s="50"/>
    </row>
    <row r="79" spans="1:9" ht="81.75" customHeight="1" x14ac:dyDescent="0.25">
      <c r="A79" s="156"/>
      <c r="B79" s="160"/>
      <c r="C79" s="164"/>
      <c r="D79" s="53">
        <v>71</v>
      </c>
      <c r="E79" s="125" t="s">
        <v>469</v>
      </c>
      <c r="F79" s="138"/>
      <c r="G79" s="56" t="s">
        <v>908</v>
      </c>
      <c r="H79" s="150" t="s">
        <v>913</v>
      </c>
      <c r="I79" s="50"/>
    </row>
    <row r="80" spans="1:9" ht="93.75" customHeight="1" x14ac:dyDescent="0.25">
      <c r="A80" s="156"/>
      <c r="B80" s="160"/>
      <c r="C80" s="164"/>
      <c r="D80" s="53">
        <v>72</v>
      </c>
      <c r="E80" s="125" t="s">
        <v>492</v>
      </c>
      <c r="F80" s="56" t="s">
        <v>903</v>
      </c>
      <c r="G80" s="136" t="s">
        <v>350</v>
      </c>
      <c r="H80" s="150" t="s">
        <v>1368</v>
      </c>
      <c r="I80" s="51" t="s">
        <v>1367</v>
      </c>
    </row>
    <row r="81" spans="1:443" ht="36.75" customHeight="1" x14ac:dyDescent="0.25">
      <c r="A81" s="156"/>
      <c r="B81" s="160"/>
      <c r="C81" s="164"/>
      <c r="D81" s="53">
        <v>73</v>
      </c>
      <c r="E81" s="125" t="s">
        <v>493</v>
      </c>
      <c r="F81" s="138"/>
      <c r="G81" s="136" t="s">
        <v>350</v>
      </c>
      <c r="H81" s="138"/>
      <c r="I81" s="50"/>
    </row>
    <row r="82" spans="1:443" s="88" customFormat="1" ht="36.75" customHeight="1" x14ac:dyDescent="0.25">
      <c r="A82" s="156"/>
      <c r="B82" s="160"/>
      <c r="C82" s="164"/>
      <c r="D82" s="65">
        <v>74</v>
      </c>
      <c r="E82" s="123" t="s">
        <v>500</v>
      </c>
      <c r="F82" s="137"/>
      <c r="G82" s="136" t="s">
        <v>350</v>
      </c>
      <c r="H82" s="137"/>
      <c r="I82" s="50"/>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c r="IV82" s="18"/>
      <c r="IW82" s="18"/>
      <c r="IX82" s="18"/>
      <c r="IY82" s="18"/>
      <c r="IZ82" s="18"/>
      <c r="JA82" s="18"/>
      <c r="JB82" s="18"/>
      <c r="JC82" s="18"/>
      <c r="JD82" s="18"/>
      <c r="JE82" s="18"/>
      <c r="JF82" s="18"/>
      <c r="JG82" s="18"/>
      <c r="JH82" s="18"/>
      <c r="JI82" s="18"/>
      <c r="JJ82" s="18"/>
      <c r="JK82" s="18"/>
      <c r="JL82" s="18"/>
      <c r="JM82" s="18"/>
      <c r="JN82" s="18"/>
      <c r="JO82" s="18"/>
      <c r="JP82" s="18"/>
      <c r="JQ82" s="18"/>
      <c r="JR82" s="18"/>
      <c r="JS82" s="18"/>
      <c r="JT82" s="18"/>
      <c r="JU82" s="18"/>
      <c r="JV82" s="18"/>
      <c r="JW82" s="18"/>
      <c r="JX82" s="18"/>
      <c r="JY82" s="18"/>
      <c r="JZ82" s="18"/>
      <c r="KA82" s="18"/>
      <c r="KB82" s="18"/>
      <c r="KC82" s="18"/>
      <c r="KD82" s="18"/>
      <c r="KE82" s="18"/>
      <c r="KF82" s="18"/>
      <c r="KG82" s="18"/>
      <c r="KH82" s="18"/>
      <c r="KI82" s="18"/>
      <c r="KJ82" s="18"/>
      <c r="KK82" s="18"/>
      <c r="KL82" s="18"/>
      <c r="KM82" s="18"/>
      <c r="KN82" s="18"/>
      <c r="KO82" s="18"/>
      <c r="KP82" s="18"/>
      <c r="KQ82" s="18"/>
      <c r="KR82" s="18"/>
      <c r="KS82" s="18"/>
      <c r="KT82" s="18"/>
      <c r="KU82" s="18"/>
      <c r="KV82" s="18"/>
      <c r="KW82" s="18"/>
      <c r="KX82" s="18"/>
      <c r="KY82" s="18"/>
      <c r="KZ82" s="18"/>
      <c r="LA82" s="18"/>
      <c r="LB82" s="18"/>
      <c r="LC82" s="18"/>
      <c r="LD82" s="18"/>
      <c r="LE82" s="18"/>
      <c r="LF82" s="18"/>
      <c r="LG82" s="18"/>
      <c r="LH82" s="18"/>
      <c r="LI82" s="18"/>
      <c r="LJ82" s="18"/>
      <c r="LK82" s="18"/>
      <c r="LL82" s="18"/>
      <c r="LM82" s="18"/>
      <c r="LN82" s="18"/>
      <c r="LO82" s="18"/>
      <c r="LP82" s="18"/>
      <c r="LQ82" s="18"/>
      <c r="LR82" s="18"/>
      <c r="LS82" s="18"/>
      <c r="LT82" s="18"/>
      <c r="LU82" s="18"/>
      <c r="LV82" s="18"/>
      <c r="LW82" s="18"/>
      <c r="LX82" s="18"/>
      <c r="LY82" s="18"/>
      <c r="LZ82" s="18"/>
      <c r="MA82" s="18"/>
      <c r="MB82" s="18"/>
      <c r="MC82" s="18"/>
      <c r="MD82" s="18"/>
      <c r="ME82" s="18"/>
      <c r="MF82" s="18"/>
      <c r="MG82" s="18"/>
      <c r="MH82" s="18"/>
      <c r="MI82" s="18"/>
      <c r="MJ82" s="18"/>
      <c r="MK82" s="18"/>
      <c r="ML82" s="18"/>
      <c r="MM82" s="18"/>
      <c r="MN82" s="18"/>
      <c r="MO82" s="18"/>
      <c r="MP82" s="18"/>
      <c r="MQ82" s="18"/>
      <c r="MR82" s="18"/>
      <c r="MS82" s="18"/>
      <c r="MT82" s="18"/>
      <c r="MU82" s="18"/>
      <c r="MV82" s="18"/>
      <c r="MW82" s="18"/>
      <c r="MX82" s="18"/>
      <c r="MY82" s="18"/>
      <c r="MZ82" s="18"/>
      <c r="NA82" s="18"/>
      <c r="NB82" s="18"/>
      <c r="NC82" s="18"/>
      <c r="ND82" s="18"/>
      <c r="NE82" s="18"/>
      <c r="NF82" s="18"/>
      <c r="NG82" s="18"/>
      <c r="NH82" s="18"/>
      <c r="NI82" s="18"/>
      <c r="NJ82" s="18"/>
      <c r="NK82" s="18"/>
      <c r="NL82" s="18"/>
      <c r="NM82" s="18"/>
      <c r="NN82" s="18"/>
      <c r="NO82" s="18"/>
      <c r="NP82" s="18"/>
      <c r="NQ82" s="18"/>
      <c r="NR82" s="18"/>
      <c r="NS82" s="18"/>
      <c r="NT82" s="18"/>
      <c r="NU82" s="18"/>
      <c r="NV82" s="18"/>
      <c r="NW82" s="18"/>
      <c r="NX82" s="18"/>
      <c r="NY82" s="18"/>
      <c r="NZ82" s="18"/>
      <c r="OA82" s="18"/>
      <c r="OB82" s="18"/>
      <c r="OC82" s="18"/>
      <c r="OD82" s="18"/>
      <c r="OE82" s="18"/>
      <c r="OF82" s="18"/>
      <c r="OG82" s="18"/>
      <c r="OH82" s="18"/>
      <c r="OI82" s="18"/>
      <c r="OJ82" s="18"/>
      <c r="OK82" s="18"/>
      <c r="OL82" s="18"/>
      <c r="OM82" s="18"/>
      <c r="ON82" s="18"/>
      <c r="OO82" s="18"/>
      <c r="OP82" s="18"/>
      <c r="OQ82" s="18"/>
      <c r="OR82" s="18"/>
      <c r="OS82" s="18"/>
      <c r="OT82" s="18"/>
      <c r="OU82" s="18"/>
      <c r="OV82" s="18"/>
      <c r="OW82" s="18"/>
      <c r="OX82" s="18"/>
      <c r="OY82" s="18"/>
      <c r="OZ82" s="18"/>
      <c r="PA82" s="18"/>
      <c r="PB82" s="18"/>
      <c r="PC82" s="18"/>
      <c r="PD82" s="18"/>
      <c r="PE82" s="18"/>
      <c r="PF82" s="18"/>
      <c r="PG82" s="18"/>
      <c r="PH82" s="18"/>
      <c r="PI82" s="18"/>
      <c r="PJ82" s="18"/>
      <c r="PK82" s="18"/>
      <c r="PL82" s="18"/>
      <c r="PM82" s="18"/>
      <c r="PN82" s="18"/>
      <c r="PO82" s="18"/>
      <c r="PP82" s="18"/>
      <c r="PQ82" s="18"/>
      <c r="PR82" s="18"/>
      <c r="PS82" s="18"/>
      <c r="PT82" s="18"/>
      <c r="PU82" s="18"/>
      <c r="PV82" s="18"/>
      <c r="PW82" s="18"/>
      <c r="PX82" s="18"/>
      <c r="PY82" s="18"/>
      <c r="PZ82" s="18"/>
      <c r="QA82" s="18"/>
    </row>
    <row r="83" spans="1:443" ht="59.25" customHeight="1" thickBot="1" x14ac:dyDescent="0.3">
      <c r="A83" s="157"/>
      <c r="B83" s="161"/>
      <c r="C83" s="165"/>
      <c r="D83" s="99" t="s">
        <v>1362</v>
      </c>
      <c r="E83" s="139" t="s">
        <v>1361</v>
      </c>
      <c r="F83" s="140"/>
      <c r="G83" s="141" t="s">
        <v>1363</v>
      </c>
      <c r="H83" s="153" t="s">
        <v>1364</v>
      </c>
      <c r="I83" s="64" t="s">
        <v>1365</v>
      </c>
    </row>
  </sheetData>
  <autoFilter ref="A2:I83"/>
  <mergeCells count="24">
    <mergeCell ref="A29:A34"/>
    <mergeCell ref="B29:B34"/>
    <mergeCell ref="C29:C34"/>
    <mergeCell ref="A17:A25"/>
    <mergeCell ref="B17:B25"/>
    <mergeCell ref="C17:C25"/>
    <mergeCell ref="A26:A28"/>
    <mergeCell ref="B26:B28"/>
    <mergeCell ref="C26:C28"/>
    <mergeCell ref="A14:A16"/>
    <mergeCell ref="B14:B16"/>
    <mergeCell ref="C14:C16"/>
    <mergeCell ref="A3:A13"/>
    <mergeCell ref="B3:B13"/>
    <mergeCell ref="C3:C13"/>
    <mergeCell ref="A49:A83"/>
    <mergeCell ref="B49:B83"/>
    <mergeCell ref="C49:C83"/>
    <mergeCell ref="A35:A40"/>
    <mergeCell ref="B35:B40"/>
    <mergeCell ref="C35:C40"/>
    <mergeCell ref="A41:A48"/>
    <mergeCell ref="B41:B48"/>
    <mergeCell ref="C41:C48"/>
  </mergeCells>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L19" sqref="L19"/>
    </sheetView>
  </sheetViews>
  <sheetFormatPr defaultRowHeight="15" x14ac:dyDescent="0.25"/>
  <cols>
    <col min="1" max="1" width="20.42578125" customWidth="1"/>
    <col min="2" max="2" width="40" customWidth="1"/>
    <col min="3" max="3" width="10.5703125" customWidth="1"/>
    <col min="4" max="4" width="24.85546875" customWidth="1"/>
    <col min="5" max="5" width="24.42578125" customWidth="1"/>
    <col min="6" max="6" width="16.85546875" customWidth="1"/>
    <col min="7" max="7" width="24.85546875" customWidth="1"/>
    <col min="8" max="8" width="22.85546875" customWidth="1"/>
  </cols>
  <sheetData>
    <row r="1" spans="1:9" ht="26.25" x14ac:dyDescent="0.4">
      <c r="A1" s="7" t="s">
        <v>53</v>
      </c>
    </row>
    <row r="3" spans="1:9" ht="45" x14ac:dyDescent="0.25">
      <c r="A3" s="81" t="s">
        <v>974</v>
      </c>
      <c r="B3" s="81" t="s">
        <v>9</v>
      </c>
      <c r="C3" s="82" t="s">
        <v>44</v>
      </c>
      <c r="D3" s="81" t="s">
        <v>45</v>
      </c>
      <c r="E3" s="81" t="s">
        <v>47</v>
      </c>
      <c r="F3" s="82" t="s">
        <v>60</v>
      </c>
      <c r="G3" s="81" t="s">
        <v>46</v>
      </c>
      <c r="H3" s="81" t="s">
        <v>48</v>
      </c>
      <c r="I3" s="74"/>
    </row>
    <row r="4" spans="1:9" ht="90.75" thickBot="1" x14ac:dyDescent="0.3">
      <c r="A4" s="70" t="s">
        <v>53</v>
      </c>
      <c r="B4" s="73" t="s">
        <v>975</v>
      </c>
      <c r="C4" s="70">
        <v>75</v>
      </c>
      <c r="D4" s="73" t="s">
        <v>976</v>
      </c>
      <c r="E4" s="70"/>
      <c r="F4" s="73" t="s">
        <v>989</v>
      </c>
      <c r="G4" s="70"/>
      <c r="H4" s="70"/>
      <c r="I4" s="74"/>
    </row>
    <row r="5" spans="1:9" ht="60" x14ac:dyDescent="0.25">
      <c r="A5" s="175" t="s">
        <v>977</v>
      </c>
      <c r="B5" s="169" t="s">
        <v>978</v>
      </c>
      <c r="C5" s="22">
        <v>76</v>
      </c>
      <c r="D5" s="23" t="s">
        <v>988</v>
      </c>
      <c r="E5" s="22"/>
      <c r="F5" s="23" t="s">
        <v>989</v>
      </c>
      <c r="G5" s="22"/>
      <c r="H5" s="22"/>
      <c r="I5" s="74"/>
    </row>
    <row r="6" spans="1:9" ht="45" x14ac:dyDescent="0.25">
      <c r="A6" s="176"/>
      <c r="B6" s="170"/>
      <c r="C6" s="68">
        <v>77</v>
      </c>
      <c r="D6" s="71" t="s">
        <v>979</v>
      </c>
      <c r="E6" s="68"/>
      <c r="F6" s="23" t="s">
        <v>989</v>
      </c>
      <c r="G6" s="68"/>
      <c r="H6" s="68"/>
      <c r="I6" s="74"/>
    </row>
    <row r="7" spans="1:9" s="63" customFormat="1" ht="45" x14ac:dyDescent="0.25">
      <c r="A7" s="176"/>
      <c r="B7" s="170"/>
      <c r="C7" s="68">
        <v>78</v>
      </c>
      <c r="D7" s="71" t="s">
        <v>980</v>
      </c>
      <c r="E7" s="68"/>
      <c r="F7" s="23" t="s">
        <v>989</v>
      </c>
      <c r="G7" s="68"/>
      <c r="H7" s="68"/>
      <c r="I7" s="74"/>
    </row>
    <row r="8" spans="1:9" ht="75" x14ac:dyDescent="0.25">
      <c r="A8" s="176"/>
      <c r="B8" s="170"/>
      <c r="C8" s="68">
        <v>79</v>
      </c>
      <c r="D8" s="71" t="s">
        <v>981</v>
      </c>
      <c r="E8" s="68"/>
      <c r="F8" s="23"/>
      <c r="G8" s="84" t="s">
        <v>1027</v>
      </c>
      <c r="H8" s="68"/>
      <c r="I8" s="74"/>
    </row>
    <row r="9" spans="1:9" s="63" customFormat="1" ht="45" x14ac:dyDescent="0.25">
      <c r="A9" s="176"/>
      <c r="B9" s="170"/>
      <c r="C9" s="69">
        <v>80</v>
      </c>
      <c r="D9" s="72" t="s">
        <v>982</v>
      </c>
      <c r="E9" s="69"/>
      <c r="F9" s="23" t="s">
        <v>989</v>
      </c>
      <c r="G9" s="69"/>
      <c r="H9" s="69"/>
      <c r="I9" s="74"/>
    </row>
    <row r="10" spans="1:9" s="63" customFormat="1" ht="45" x14ac:dyDescent="0.25">
      <c r="A10" s="176"/>
      <c r="B10" s="170"/>
      <c r="C10" s="69">
        <v>81</v>
      </c>
      <c r="D10" s="72" t="s">
        <v>983</v>
      </c>
      <c r="E10" s="69"/>
      <c r="F10" s="23" t="s">
        <v>989</v>
      </c>
      <c r="G10" s="69"/>
      <c r="H10" s="69"/>
      <c r="I10" s="74"/>
    </row>
    <row r="11" spans="1:9" ht="75.75" thickBot="1" x14ac:dyDescent="0.3">
      <c r="A11" s="177"/>
      <c r="B11" s="171"/>
      <c r="C11" s="70">
        <v>82</v>
      </c>
      <c r="D11" s="73" t="s">
        <v>984</v>
      </c>
      <c r="E11" s="70"/>
      <c r="F11" s="73"/>
      <c r="G11" s="100" t="s">
        <v>1069</v>
      </c>
      <c r="H11" s="98" t="s">
        <v>1371</v>
      </c>
      <c r="I11" s="74"/>
    </row>
    <row r="12" spans="1:9" ht="60" x14ac:dyDescent="0.25">
      <c r="A12" s="169" t="s">
        <v>985</v>
      </c>
      <c r="B12" s="22"/>
      <c r="C12" s="22">
        <v>83</v>
      </c>
      <c r="D12" s="23" t="s">
        <v>988</v>
      </c>
      <c r="E12" s="22"/>
      <c r="F12" s="22"/>
      <c r="G12" s="85" t="s">
        <v>1090</v>
      </c>
      <c r="H12" s="22"/>
      <c r="I12" s="74"/>
    </row>
    <row r="13" spans="1:9" ht="312.75" customHeight="1" x14ac:dyDescent="0.25">
      <c r="A13" s="170"/>
      <c r="B13" s="68"/>
      <c r="C13" s="68">
        <v>84</v>
      </c>
      <c r="D13" s="68" t="s">
        <v>1083</v>
      </c>
      <c r="E13" s="68"/>
      <c r="F13" s="68"/>
      <c r="G13" s="27" t="s">
        <v>1338</v>
      </c>
      <c r="H13" s="97" t="s">
        <v>1372</v>
      </c>
      <c r="I13" s="74"/>
    </row>
    <row r="14" spans="1:9" ht="30" x14ac:dyDescent="0.25">
      <c r="A14" s="170"/>
      <c r="B14" s="68"/>
      <c r="C14" s="68">
        <v>85</v>
      </c>
      <c r="D14" s="80" t="s">
        <v>1336</v>
      </c>
      <c r="E14" s="68"/>
      <c r="F14" s="68"/>
      <c r="G14" s="68"/>
      <c r="H14" s="68"/>
      <c r="I14" s="74"/>
    </row>
    <row r="15" spans="1:9" x14ac:dyDescent="0.25">
      <c r="A15" s="170"/>
      <c r="B15" s="68"/>
      <c r="C15" s="68"/>
      <c r="D15" s="68"/>
      <c r="E15" s="68"/>
      <c r="F15" s="68"/>
      <c r="G15" s="68"/>
      <c r="H15" s="68"/>
      <c r="I15" s="74"/>
    </row>
    <row r="16" spans="1:9" x14ac:dyDescent="0.25">
      <c r="A16" s="170"/>
      <c r="B16" s="68"/>
      <c r="C16" s="68"/>
      <c r="D16" s="68"/>
      <c r="E16" s="68"/>
      <c r="F16" s="68"/>
      <c r="G16" s="68"/>
      <c r="H16" s="68"/>
      <c r="I16" s="74"/>
    </row>
    <row r="17" spans="1:8" x14ac:dyDescent="0.25">
      <c r="A17" s="170"/>
      <c r="B17" s="36"/>
      <c r="C17" s="36"/>
      <c r="D17" s="36"/>
      <c r="E17" s="36"/>
      <c r="F17" s="36"/>
      <c r="G17" s="36"/>
      <c r="H17" s="36"/>
    </row>
    <row r="18" spans="1:8" ht="15.75" thickBot="1" x14ac:dyDescent="0.3">
      <c r="A18" s="171"/>
      <c r="B18" s="34"/>
      <c r="C18" s="34"/>
      <c r="D18" s="34"/>
      <c r="E18" s="34"/>
      <c r="F18" s="34"/>
      <c r="G18" s="34"/>
      <c r="H18" s="34"/>
    </row>
    <row r="19" spans="1:8" ht="45" x14ac:dyDescent="0.25">
      <c r="A19" s="175" t="s">
        <v>986</v>
      </c>
      <c r="B19" s="35"/>
      <c r="C19" s="35"/>
      <c r="D19" s="35"/>
      <c r="E19" s="23" t="s">
        <v>1398</v>
      </c>
      <c r="F19" s="35"/>
      <c r="G19" s="35"/>
      <c r="H19" s="35"/>
    </row>
    <row r="20" spans="1:8" x14ac:dyDescent="0.25">
      <c r="A20" s="176"/>
      <c r="B20" s="36"/>
      <c r="C20" s="36"/>
      <c r="D20" s="36"/>
      <c r="E20" s="36"/>
      <c r="F20" s="36"/>
      <c r="G20" s="36"/>
      <c r="H20" s="36"/>
    </row>
    <row r="21" spans="1:8" s="63" customFormat="1" ht="15.75" thickBot="1" x14ac:dyDescent="0.3">
      <c r="A21" s="177"/>
      <c r="B21" s="34"/>
      <c r="C21" s="34"/>
      <c r="D21" s="34"/>
      <c r="E21" s="34"/>
      <c r="F21" s="34"/>
      <c r="G21" s="34"/>
      <c r="H21" s="34"/>
    </row>
    <row r="22" spans="1:8" s="63" customFormat="1" ht="45" x14ac:dyDescent="0.25">
      <c r="A22" s="175" t="s">
        <v>987</v>
      </c>
      <c r="B22" s="35"/>
      <c r="C22" s="35"/>
      <c r="D22" s="35"/>
      <c r="E22" s="23" t="s">
        <v>1398</v>
      </c>
      <c r="F22" s="35"/>
      <c r="G22" s="35"/>
      <c r="H22" s="35"/>
    </row>
    <row r="23" spans="1:8" s="63" customFormat="1" x14ac:dyDescent="0.25">
      <c r="A23" s="176"/>
      <c r="B23" s="36"/>
      <c r="C23" s="36"/>
      <c r="D23" s="36"/>
      <c r="E23" s="36"/>
      <c r="F23" s="36"/>
      <c r="G23" s="36"/>
      <c r="H23" s="36"/>
    </row>
    <row r="24" spans="1:8" x14ac:dyDescent="0.25">
      <c r="A24" s="176"/>
      <c r="B24" s="36"/>
      <c r="C24" s="36"/>
      <c r="D24" s="36"/>
      <c r="E24" s="36"/>
      <c r="F24" s="36"/>
      <c r="G24" s="36"/>
      <c r="H24" s="36"/>
    </row>
    <row r="25" spans="1:8" ht="15.75" thickBot="1" x14ac:dyDescent="0.3">
      <c r="A25" s="177"/>
      <c r="B25" s="34"/>
      <c r="C25" s="34"/>
      <c r="D25" s="34"/>
      <c r="E25" s="34"/>
      <c r="F25" s="34"/>
      <c r="G25" s="34"/>
      <c r="H25" s="34"/>
    </row>
  </sheetData>
  <mergeCells count="5">
    <mergeCell ref="A5:A11"/>
    <mergeCell ref="B5:B11"/>
    <mergeCell ref="A12:A18"/>
    <mergeCell ref="A19:A21"/>
    <mergeCell ref="A22:A25"/>
  </mergeCell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84"/>
  <sheetViews>
    <sheetView topLeftCell="A82" workbookViewId="0">
      <selection activeCell="B116" sqref="B116"/>
    </sheetView>
  </sheetViews>
  <sheetFormatPr defaultRowHeight="15" x14ac:dyDescent="0.25"/>
  <cols>
    <col min="1" max="1" width="28.7109375" bestFit="1" customWidth="1"/>
    <col min="2" max="2" width="84" customWidth="1"/>
    <col min="3" max="3" width="29.42578125" customWidth="1"/>
    <col min="4" max="4" width="37" bestFit="1" customWidth="1"/>
    <col min="5" max="5" width="30.140625" bestFit="1" customWidth="1"/>
  </cols>
  <sheetData>
    <row r="1" spans="1:2" x14ac:dyDescent="0.25">
      <c r="A1" s="3" t="s">
        <v>44</v>
      </c>
      <c r="B1" s="37" t="s">
        <v>9</v>
      </c>
    </row>
    <row r="2" spans="1:2" x14ac:dyDescent="0.25">
      <c r="A2" s="4">
        <v>1</v>
      </c>
    </row>
    <row r="3" spans="1:2" s="29" customFormat="1" x14ac:dyDescent="0.25">
      <c r="A3" s="28"/>
    </row>
    <row r="4" spans="1:2" x14ac:dyDescent="0.25">
      <c r="A4" s="4">
        <v>2</v>
      </c>
    </row>
    <row r="5" spans="1:2" s="29" customFormat="1" x14ac:dyDescent="0.25">
      <c r="A5" s="28"/>
    </row>
    <row r="6" spans="1:2" x14ac:dyDescent="0.25">
      <c r="A6" s="4">
        <v>3</v>
      </c>
    </row>
    <row r="7" spans="1:2" s="29" customFormat="1" x14ac:dyDescent="0.25">
      <c r="A7" s="28"/>
    </row>
    <row r="8" spans="1:2" x14ac:dyDescent="0.25">
      <c r="A8" s="4">
        <v>4</v>
      </c>
    </row>
    <row r="9" spans="1:2" s="29" customFormat="1" x14ac:dyDescent="0.25">
      <c r="A9" s="28"/>
    </row>
    <row r="10" spans="1:2" x14ac:dyDescent="0.25">
      <c r="A10" s="4">
        <v>5</v>
      </c>
    </row>
    <row r="11" spans="1:2" s="29" customFormat="1" x14ac:dyDescent="0.25">
      <c r="A11" s="28"/>
    </row>
    <row r="12" spans="1:2" x14ac:dyDescent="0.25">
      <c r="A12" s="4">
        <v>6</v>
      </c>
    </row>
    <row r="13" spans="1:2" s="29" customFormat="1" x14ac:dyDescent="0.25">
      <c r="A13" s="28"/>
    </row>
    <row r="14" spans="1:2" x14ac:dyDescent="0.25">
      <c r="A14" s="178">
        <v>7</v>
      </c>
      <c r="B14" s="1" t="s">
        <v>64</v>
      </c>
    </row>
    <row r="15" spans="1:2" x14ac:dyDescent="0.25">
      <c r="A15" s="178"/>
      <c r="B15" t="s">
        <v>62</v>
      </c>
    </row>
    <row r="16" spans="1:2" x14ac:dyDescent="0.25">
      <c r="A16" s="178"/>
      <c r="B16" t="s">
        <v>65</v>
      </c>
    </row>
    <row r="17" spans="1:3" x14ac:dyDescent="0.25">
      <c r="A17" s="178"/>
      <c r="B17" t="s">
        <v>63</v>
      </c>
    </row>
    <row r="18" spans="1:3" x14ac:dyDescent="0.25">
      <c r="A18" s="178"/>
      <c r="B18" s="26" t="s">
        <v>66</v>
      </c>
      <c r="C18" s="26" t="s">
        <v>67</v>
      </c>
    </row>
    <row r="19" spans="1:3" x14ac:dyDescent="0.25">
      <c r="A19" s="178"/>
      <c r="B19" s="26" t="s">
        <v>68</v>
      </c>
      <c r="C19" s="26" t="s">
        <v>67</v>
      </c>
    </row>
    <row r="20" spans="1:3" x14ac:dyDescent="0.25">
      <c r="A20" s="178"/>
      <c r="B20" s="26" t="s">
        <v>69</v>
      </c>
      <c r="C20" s="26" t="s">
        <v>67</v>
      </c>
    </row>
    <row r="21" spans="1:3" x14ac:dyDescent="0.25">
      <c r="A21" s="178"/>
      <c r="B21" s="26" t="s">
        <v>70</v>
      </c>
      <c r="C21" s="26" t="s">
        <v>67</v>
      </c>
    </row>
    <row r="22" spans="1:3" s="29" customFormat="1" x14ac:dyDescent="0.25"/>
    <row r="23" spans="1:3" s="40" customFormat="1" x14ac:dyDescent="0.25">
      <c r="A23" s="178">
        <v>8</v>
      </c>
      <c r="C23" s="48" t="s">
        <v>920</v>
      </c>
    </row>
    <row r="24" spans="1:3" s="40" customFormat="1" ht="15.75" x14ac:dyDescent="0.25">
      <c r="A24" s="178"/>
      <c r="B24" s="55" t="s">
        <v>915</v>
      </c>
      <c r="C24" s="66" t="s">
        <v>916</v>
      </c>
    </row>
    <row r="25" spans="1:3" s="40" customFormat="1" ht="15.75" x14ac:dyDescent="0.25">
      <c r="A25" s="178"/>
      <c r="B25" s="46" t="s">
        <v>914</v>
      </c>
      <c r="C25" s="66" t="s">
        <v>917</v>
      </c>
    </row>
    <row r="26" spans="1:3" s="40" customFormat="1" ht="15.75" x14ac:dyDescent="0.25">
      <c r="A26" s="178"/>
      <c r="B26" s="46"/>
      <c r="C26" s="66" t="s">
        <v>918</v>
      </c>
    </row>
    <row r="27" spans="1:3" s="40" customFormat="1" ht="15.75" x14ac:dyDescent="0.25">
      <c r="A27" s="178"/>
      <c r="B27" s="46"/>
      <c r="C27" s="66" t="s">
        <v>919</v>
      </c>
    </row>
    <row r="28" spans="1:3" s="40" customFormat="1" x14ac:dyDescent="0.25">
      <c r="A28" s="178"/>
      <c r="B28" s="46"/>
    </row>
    <row r="29" spans="1:3" x14ac:dyDescent="0.25">
      <c r="A29" s="178"/>
    </row>
    <row r="30" spans="1:3" s="29" customFormat="1" x14ac:dyDescent="0.25"/>
    <row r="31" spans="1:3" x14ac:dyDescent="0.25">
      <c r="A31" s="32">
        <v>9</v>
      </c>
    </row>
    <row r="32" spans="1:3" s="29" customFormat="1" x14ac:dyDescent="0.25">
      <c r="A32" s="28"/>
    </row>
    <row r="33" spans="1:1" x14ac:dyDescent="0.25">
      <c r="A33" s="32">
        <v>10</v>
      </c>
    </row>
    <row r="34" spans="1:1" s="29" customFormat="1" x14ac:dyDescent="0.25">
      <c r="A34" s="28"/>
    </row>
    <row r="35" spans="1:1" x14ac:dyDescent="0.25">
      <c r="A35" s="32">
        <v>11</v>
      </c>
    </row>
    <row r="36" spans="1:1" s="29" customFormat="1" x14ac:dyDescent="0.25">
      <c r="A36" s="28"/>
    </row>
    <row r="37" spans="1:1" x14ac:dyDescent="0.25">
      <c r="A37" s="32">
        <v>12</v>
      </c>
    </row>
    <row r="38" spans="1:1" s="29" customFormat="1" x14ac:dyDescent="0.25">
      <c r="A38" s="28"/>
    </row>
    <row r="39" spans="1:1" x14ac:dyDescent="0.25">
      <c r="A39" s="32">
        <v>13</v>
      </c>
    </row>
    <row r="40" spans="1:1" s="29" customFormat="1" x14ac:dyDescent="0.25">
      <c r="A40" s="28"/>
    </row>
    <row r="41" spans="1:1" x14ac:dyDescent="0.25">
      <c r="A41" s="32">
        <v>14</v>
      </c>
    </row>
    <row r="42" spans="1:1" s="29" customFormat="1" x14ac:dyDescent="0.25">
      <c r="A42" s="28"/>
    </row>
    <row r="43" spans="1:1" x14ac:dyDescent="0.25">
      <c r="A43" s="32">
        <v>15</v>
      </c>
    </row>
    <row r="44" spans="1:1" s="29" customFormat="1" x14ac:dyDescent="0.25">
      <c r="A44" s="28"/>
    </row>
    <row r="45" spans="1:1" x14ac:dyDescent="0.25">
      <c r="A45" s="32">
        <v>16</v>
      </c>
    </row>
    <row r="46" spans="1:1" s="29" customFormat="1" x14ac:dyDescent="0.25">
      <c r="A46" s="28"/>
    </row>
    <row r="47" spans="1:1" x14ac:dyDescent="0.25">
      <c r="A47" s="32">
        <v>17</v>
      </c>
    </row>
    <row r="48" spans="1:1" s="29" customFormat="1" x14ac:dyDescent="0.25">
      <c r="A48" s="28"/>
    </row>
    <row r="49" spans="1:2" s="40" customFormat="1" x14ac:dyDescent="0.25">
      <c r="A49" s="178">
        <v>18</v>
      </c>
      <c r="B49" s="46" t="s">
        <v>272</v>
      </c>
    </row>
    <row r="50" spans="1:2" s="40" customFormat="1" x14ac:dyDescent="0.25">
      <c r="A50" s="178"/>
      <c r="B50" s="46" t="s">
        <v>273</v>
      </c>
    </row>
    <row r="51" spans="1:2" s="40" customFormat="1" x14ac:dyDescent="0.25">
      <c r="A51" s="178"/>
      <c r="B51" s="46" t="s">
        <v>278</v>
      </c>
    </row>
    <row r="52" spans="1:2" s="40" customFormat="1" x14ac:dyDescent="0.25">
      <c r="A52" s="178"/>
      <c r="B52" s="46" t="s">
        <v>279</v>
      </c>
    </row>
    <row r="53" spans="1:2" s="40" customFormat="1" x14ac:dyDescent="0.25">
      <c r="A53" s="178"/>
      <c r="B53" s="46" t="s">
        <v>280</v>
      </c>
    </row>
    <row r="54" spans="1:2" s="40" customFormat="1" x14ac:dyDescent="0.25">
      <c r="A54" s="178"/>
    </row>
    <row r="55" spans="1:2" s="40" customFormat="1" x14ac:dyDescent="0.25">
      <c r="A55" s="178"/>
      <c r="B55" s="46" t="s">
        <v>281</v>
      </c>
    </row>
    <row r="56" spans="1:2" s="40" customFormat="1" x14ac:dyDescent="0.25">
      <c r="A56" s="178"/>
      <c r="B56" s="46" t="s">
        <v>282</v>
      </c>
    </row>
    <row r="57" spans="1:2" s="40" customFormat="1" x14ac:dyDescent="0.25">
      <c r="A57" s="178"/>
      <c r="B57" s="40" t="s">
        <v>266</v>
      </c>
    </row>
    <row r="58" spans="1:2" s="40" customFormat="1" x14ac:dyDescent="0.25">
      <c r="A58" s="178"/>
      <c r="B58" s="46" t="s">
        <v>283</v>
      </c>
    </row>
    <row r="59" spans="1:2" x14ac:dyDescent="0.25">
      <c r="A59" s="178"/>
      <c r="B59" t="s">
        <v>268</v>
      </c>
    </row>
    <row r="60" spans="1:2" s="29" customFormat="1" x14ac:dyDescent="0.25">
      <c r="A60" s="28"/>
    </row>
    <row r="61" spans="1:2" x14ac:dyDescent="0.25">
      <c r="A61" s="32">
        <v>19</v>
      </c>
    </row>
    <row r="62" spans="1:2" s="29" customFormat="1" x14ac:dyDescent="0.25">
      <c r="A62" s="28"/>
    </row>
    <row r="63" spans="1:2" x14ac:dyDescent="0.25">
      <c r="A63" s="32">
        <v>20</v>
      </c>
    </row>
    <row r="64" spans="1:2" s="29" customFormat="1" x14ac:dyDescent="0.25">
      <c r="A64" s="28"/>
    </row>
    <row r="65" spans="1:1" x14ac:dyDescent="0.25">
      <c r="A65" s="32">
        <v>21</v>
      </c>
    </row>
    <row r="66" spans="1:1" s="29" customFormat="1" x14ac:dyDescent="0.25">
      <c r="A66" s="28"/>
    </row>
    <row r="67" spans="1:1" x14ac:dyDescent="0.25">
      <c r="A67" s="32">
        <v>22</v>
      </c>
    </row>
    <row r="68" spans="1:1" s="29" customFormat="1" x14ac:dyDescent="0.25">
      <c r="A68" s="28"/>
    </row>
    <row r="69" spans="1:1" x14ac:dyDescent="0.25">
      <c r="A69" s="32">
        <v>23</v>
      </c>
    </row>
    <row r="70" spans="1:1" s="29" customFormat="1" x14ac:dyDescent="0.25">
      <c r="A70" s="28"/>
    </row>
    <row r="71" spans="1:1" x14ac:dyDescent="0.25">
      <c r="A71" s="32">
        <v>24</v>
      </c>
    </row>
    <row r="72" spans="1:1" s="29" customFormat="1" x14ac:dyDescent="0.25">
      <c r="A72" s="28"/>
    </row>
    <row r="73" spans="1:1" x14ac:dyDescent="0.25">
      <c r="A73" s="32">
        <v>25</v>
      </c>
    </row>
    <row r="74" spans="1:1" s="29" customFormat="1" x14ac:dyDescent="0.25">
      <c r="A74" s="28"/>
    </row>
    <row r="75" spans="1:1" x14ac:dyDescent="0.25">
      <c r="A75" s="32">
        <v>26</v>
      </c>
    </row>
    <row r="76" spans="1:1" s="29" customFormat="1" x14ac:dyDescent="0.25">
      <c r="A76" s="28"/>
    </row>
    <row r="77" spans="1:1" x14ac:dyDescent="0.25">
      <c r="A77" s="32">
        <v>27</v>
      </c>
    </row>
    <row r="78" spans="1:1" s="29" customFormat="1" x14ac:dyDescent="0.25">
      <c r="A78" s="28"/>
    </row>
    <row r="79" spans="1:1" x14ac:dyDescent="0.25">
      <c r="A79" s="32">
        <v>28</v>
      </c>
    </row>
    <row r="80" spans="1:1" s="29" customFormat="1" x14ac:dyDescent="0.25">
      <c r="A80" s="28"/>
    </row>
    <row r="81" spans="1:1" x14ac:dyDescent="0.25">
      <c r="A81" s="32">
        <v>29</v>
      </c>
    </row>
    <row r="82" spans="1:1" s="29" customFormat="1" x14ac:dyDescent="0.25">
      <c r="A82" s="28"/>
    </row>
    <row r="83" spans="1:1" x14ac:dyDescent="0.25">
      <c r="A83" s="32">
        <v>30</v>
      </c>
    </row>
    <row r="84" spans="1:1" s="29" customFormat="1" x14ac:dyDescent="0.25">
      <c r="A84" s="28"/>
    </row>
    <row r="85" spans="1:1" x14ac:dyDescent="0.25">
      <c r="A85" s="32">
        <v>31</v>
      </c>
    </row>
    <row r="86" spans="1:1" s="29" customFormat="1" x14ac:dyDescent="0.25">
      <c r="A86" s="28"/>
    </row>
    <row r="87" spans="1:1" x14ac:dyDescent="0.25">
      <c r="A87" s="32">
        <v>32</v>
      </c>
    </row>
    <row r="88" spans="1:1" s="29" customFormat="1" x14ac:dyDescent="0.25">
      <c r="A88" s="28"/>
    </row>
    <row r="89" spans="1:1" x14ac:dyDescent="0.25">
      <c r="A89" s="32">
        <v>33</v>
      </c>
    </row>
    <row r="90" spans="1:1" s="29" customFormat="1" x14ac:dyDescent="0.25">
      <c r="A90" s="28"/>
    </row>
    <row r="91" spans="1:1" x14ac:dyDescent="0.25">
      <c r="A91" s="32">
        <v>34</v>
      </c>
    </row>
    <row r="92" spans="1:1" s="29" customFormat="1" x14ac:dyDescent="0.25">
      <c r="A92" s="28"/>
    </row>
    <row r="93" spans="1:1" x14ac:dyDescent="0.25">
      <c r="A93" s="32">
        <v>35</v>
      </c>
    </row>
    <row r="94" spans="1:1" s="29" customFormat="1" x14ac:dyDescent="0.25">
      <c r="A94" s="28"/>
    </row>
    <row r="95" spans="1:1" x14ac:dyDescent="0.25">
      <c r="A95" s="32">
        <v>36</v>
      </c>
    </row>
    <row r="96" spans="1:1" s="29" customFormat="1" x14ac:dyDescent="0.25">
      <c r="A96" s="28"/>
    </row>
    <row r="97" spans="1:3" s="40" customFormat="1" x14ac:dyDescent="0.25">
      <c r="A97" s="178">
        <v>37</v>
      </c>
      <c r="B97" s="40" t="s">
        <v>130</v>
      </c>
    </row>
    <row r="98" spans="1:3" s="40" customFormat="1" x14ac:dyDescent="0.25">
      <c r="A98" s="178"/>
      <c r="B98" s="40" t="s">
        <v>116</v>
      </c>
    </row>
    <row r="99" spans="1:3" s="40" customFormat="1" x14ac:dyDescent="0.25">
      <c r="A99" s="178"/>
      <c r="B99" s="40" t="s">
        <v>117</v>
      </c>
    </row>
    <row r="100" spans="1:3" s="40" customFormat="1" x14ac:dyDescent="0.25">
      <c r="A100" s="178"/>
      <c r="B100" s="26" t="s">
        <v>118</v>
      </c>
      <c r="C100" s="26" t="s">
        <v>119</v>
      </c>
    </row>
    <row r="101" spans="1:3" s="40" customFormat="1" x14ac:dyDescent="0.25">
      <c r="A101" s="178"/>
      <c r="B101" s="26" t="s">
        <v>120</v>
      </c>
      <c r="C101" s="26" t="s">
        <v>121</v>
      </c>
    </row>
    <row r="102" spans="1:3" s="40" customFormat="1" x14ac:dyDescent="0.25">
      <c r="A102" s="178"/>
      <c r="B102" s="26" t="s">
        <v>122</v>
      </c>
      <c r="C102" s="26" t="s">
        <v>123</v>
      </c>
    </row>
    <row r="103" spans="1:3" s="40" customFormat="1" x14ac:dyDescent="0.25">
      <c r="A103" s="178"/>
      <c r="B103" s="26" t="s">
        <v>124</v>
      </c>
      <c r="C103" s="26" t="s">
        <v>125</v>
      </c>
    </row>
    <row r="104" spans="1:3" s="40" customFormat="1" x14ac:dyDescent="0.25">
      <c r="A104" s="178"/>
      <c r="B104" s="26" t="s">
        <v>126</v>
      </c>
      <c r="C104" s="26" t="s">
        <v>127</v>
      </c>
    </row>
    <row r="105" spans="1:3" s="40" customFormat="1" x14ac:dyDescent="0.25">
      <c r="A105" s="178"/>
      <c r="B105" s="26" t="s">
        <v>128</v>
      </c>
      <c r="C105" s="26" t="s">
        <v>129</v>
      </c>
    </row>
    <row r="106" spans="1:3" s="40" customFormat="1" x14ac:dyDescent="0.25">
      <c r="A106" s="178"/>
      <c r="B106" s="26"/>
      <c r="C106" s="26"/>
    </row>
    <row r="107" spans="1:3" s="40" customFormat="1" x14ac:dyDescent="0.25">
      <c r="A107" s="178"/>
      <c r="B107" s="26" t="s">
        <v>137</v>
      </c>
      <c r="C107" s="26"/>
    </row>
    <row r="108" spans="1:3" s="40" customFormat="1" x14ac:dyDescent="0.25">
      <c r="A108" s="178"/>
      <c r="B108" s="26" t="s">
        <v>141</v>
      </c>
      <c r="C108" s="26"/>
    </row>
    <row r="109" spans="1:3" s="40" customFormat="1" x14ac:dyDescent="0.25">
      <c r="A109" s="178"/>
      <c r="B109" s="26" t="s">
        <v>138</v>
      </c>
      <c r="C109" s="26"/>
    </row>
    <row r="110" spans="1:3" s="40" customFormat="1" x14ac:dyDescent="0.25">
      <c r="A110" s="178"/>
      <c r="B110" s="40" t="s">
        <v>139</v>
      </c>
    </row>
    <row r="111" spans="1:3" s="40" customFormat="1" x14ac:dyDescent="0.25">
      <c r="A111" s="178"/>
      <c r="B111" s="40" t="s">
        <v>140</v>
      </c>
    </row>
    <row r="112" spans="1:3" s="40" customFormat="1" x14ac:dyDescent="0.25">
      <c r="A112" s="178"/>
    </row>
    <row r="113" spans="1:2" s="40" customFormat="1" x14ac:dyDescent="0.25">
      <c r="A113" s="178"/>
      <c r="B113" s="46" t="s">
        <v>151</v>
      </c>
    </row>
    <row r="114" spans="1:2" s="40" customFormat="1" x14ac:dyDescent="0.25">
      <c r="A114" s="178"/>
      <c r="B114" s="44" t="s">
        <v>284</v>
      </c>
    </row>
    <row r="115" spans="1:2" s="40" customFormat="1" x14ac:dyDescent="0.25">
      <c r="A115" s="178"/>
      <c r="B115" s="44"/>
    </row>
    <row r="116" spans="1:2" s="40" customFormat="1" x14ac:dyDescent="0.25">
      <c r="A116" s="178"/>
      <c r="B116" s="46" t="s">
        <v>149</v>
      </c>
    </row>
    <row r="117" spans="1:2" s="40" customFormat="1" x14ac:dyDescent="0.25">
      <c r="A117" s="178"/>
      <c r="B117" s="46" t="s">
        <v>150</v>
      </c>
    </row>
    <row r="118" spans="1:2" s="40" customFormat="1" x14ac:dyDescent="0.25">
      <c r="A118" s="178"/>
      <c r="B118" s="44"/>
    </row>
    <row r="119" spans="1:2" s="40" customFormat="1" x14ac:dyDescent="0.25">
      <c r="A119" s="178"/>
      <c r="B119" s="46" t="s">
        <v>294</v>
      </c>
    </row>
    <row r="120" spans="1:2" s="40" customFormat="1" x14ac:dyDescent="0.25">
      <c r="A120" s="178"/>
      <c r="B120" s="46" t="s">
        <v>264</v>
      </c>
    </row>
    <row r="121" spans="1:2" s="40" customFormat="1" x14ac:dyDescent="0.25">
      <c r="A121" s="178"/>
      <c r="B121" s="44"/>
    </row>
    <row r="122" spans="1:2" s="40" customFormat="1" x14ac:dyDescent="0.25">
      <c r="A122" s="178"/>
      <c r="B122" s="46" t="s">
        <v>295</v>
      </c>
    </row>
    <row r="123" spans="1:2" s="40" customFormat="1" x14ac:dyDescent="0.25">
      <c r="A123" s="178"/>
      <c r="B123" s="44"/>
    </row>
    <row r="124" spans="1:2" s="40" customFormat="1" x14ac:dyDescent="0.25">
      <c r="A124" s="178"/>
      <c r="B124" s="46" t="s">
        <v>296</v>
      </c>
    </row>
    <row r="125" spans="1:2" s="40" customFormat="1" x14ac:dyDescent="0.25">
      <c r="A125" s="178"/>
      <c r="B125" s="46"/>
    </row>
    <row r="126" spans="1:2" s="40" customFormat="1" x14ac:dyDescent="0.25">
      <c r="A126" s="178"/>
      <c r="B126" s="46" t="s">
        <v>297</v>
      </c>
    </row>
    <row r="127" spans="1:2" s="40" customFormat="1" x14ac:dyDescent="0.25">
      <c r="A127" s="178"/>
      <c r="B127" s="46" t="s">
        <v>265</v>
      </c>
    </row>
    <row r="128" spans="1:2" s="40" customFormat="1" x14ac:dyDescent="0.25">
      <c r="A128" s="178"/>
      <c r="B128" s="46" t="s">
        <v>266</v>
      </c>
    </row>
    <row r="129" spans="1:3" s="40" customFormat="1" x14ac:dyDescent="0.25">
      <c r="A129" s="178"/>
      <c r="B129" s="46" t="s">
        <v>276</v>
      </c>
    </row>
    <row r="130" spans="1:3" s="40" customFormat="1" x14ac:dyDescent="0.25">
      <c r="A130" s="178"/>
      <c r="B130" s="46" t="s">
        <v>274</v>
      </c>
      <c r="C130" s="46"/>
    </row>
    <row r="131" spans="1:3" s="40" customFormat="1" x14ac:dyDescent="0.25">
      <c r="A131" s="178"/>
      <c r="B131" s="46" t="s">
        <v>267</v>
      </c>
    </row>
    <row r="132" spans="1:3" s="40" customFormat="1" x14ac:dyDescent="0.25">
      <c r="A132" s="178"/>
      <c r="B132" s="46" t="s">
        <v>268</v>
      </c>
    </row>
    <row r="133" spans="1:3" s="40" customFormat="1" x14ac:dyDescent="0.25">
      <c r="A133" s="178"/>
      <c r="B133" s="46" t="s">
        <v>275</v>
      </c>
    </row>
    <row r="134" spans="1:3" s="40" customFormat="1" x14ac:dyDescent="0.25">
      <c r="A134" s="178"/>
      <c r="B134" s="46" t="s">
        <v>269</v>
      </c>
    </row>
    <row r="135" spans="1:3" s="40" customFormat="1" x14ac:dyDescent="0.25">
      <c r="A135" s="178"/>
      <c r="B135" s="46" t="s">
        <v>270</v>
      </c>
    </row>
    <row r="136" spans="1:3" s="40" customFormat="1" x14ac:dyDescent="0.25">
      <c r="A136" s="178"/>
      <c r="B136" s="46" t="s">
        <v>271</v>
      </c>
    </row>
    <row r="137" spans="1:3" s="40" customFormat="1" x14ac:dyDescent="0.25">
      <c r="A137" s="178"/>
      <c r="B137" s="46" t="s">
        <v>277</v>
      </c>
    </row>
    <row r="138" spans="1:3" s="40" customFormat="1" x14ac:dyDescent="0.25">
      <c r="A138" s="178"/>
      <c r="B138" s="46"/>
    </row>
    <row r="139" spans="1:3" s="40" customFormat="1" x14ac:dyDescent="0.25">
      <c r="A139" s="178"/>
      <c r="B139" s="40" t="s">
        <v>298</v>
      </c>
    </row>
    <row r="140" spans="1:3" s="40" customFormat="1" x14ac:dyDescent="0.25">
      <c r="A140" s="178"/>
      <c r="B140" s="46" t="s">
        <v>285</v>
      </c>
    </row>
    <row r="141" spans="1:3" s="40" customFormat="1" x14ac:dyDescent="0.25">
      <c r="A141" s="178"/>
      <c r="B141" s="46" t="s">
        <v>286</v>
      </c>
    </row>
    <row r="142" spans="1:3" s="40" customFormat="1" x14ac:dyDescent="0.25">
      <c r="A142" s="178"/>
      <c r="B142" s="46" t="s">
        <v>287</v>
      </c>
    </row>
    <row r="143" spans="1:3" s="40" customFormat="1" x14ac:dyDescent="0.25">
      <c r="A143" s="178"/>
      <c r="B143" s="46" t="s">
        <v>288</v>
      </c>
      <c r="C143" s="44" t="s">
        <v>289</v>
      </c>
    </row>
    <row r="144" spans="1:3" s="40" customFormat="1" x14ac:dyDescent="0.25">
      <c r="A144" s="178"/>
      <c r="B144" s="46" t="s">
        <v>230</v>
      </c>
      <c r="C144" s="44"/>
    </row>
    <row r="145" spans="1:2" s="40" customFormat="1" x14ac:dyDescent="0.25">
      <c r="A145" s="178"/>
      <c r="B145" s="40" t="s">
        <v>290</v>
      </c>
    </row>
    <row r="146" spans="1:2" s="40" customFormat="1" x14ac:dyDescent="0.25">
      <c r="A146" s="178"/>
      <c r="B146" s="46" t="s">
        <v>292</v>
      </c>
    </row>
    <row r="147" spans="1:2" s="40" customFormat="1" x14ac:dyDescent="0.25">
      <c r="A147" s="178"/>
      <c r="B147" s="46" t="s">
        <v>291</v>
      </c>
    </row>
    <row r="148" spans="1:2" s="40" customFormat="1" x14ac:dyDescent="0.25">
      <c r="A148" s="178"/>
      <c r="B148" s="46" t="s">
        <v>314</v>
      </c>
    </row>
    <row r="149" spans="1:2" s="40" customFormat="1" x14ac:dyDescent="0.25">
      <c r="A149" s="178"/>
    </row>
    <row r="150" spans="1:2" s="40" customFormat="1" x14ac:dyDescent="0.25">
      <c r="A150" s="178"/>
      <c r="B150" s="40" t="s">
        <v>320</v>
      </c>
    </row>
    <row r="151" spans="1:2" s="40" customFormat="1" x14ac:dyDescent="0.25">
      <c r="A151" s="178"/>
      <c r="B151" s="40" t="s">
        <v>321</v>
      </c>
    </row>
    <row r="152" spans="1:2" s="40" customFormat="1" x14ac:dyDescent="0.25">
      <c r="A152" s="178"/>
      <c r="B152" s="40" t="s">
        <v>322</v>
      </c>
    </row>
    <row r="153" spans="1:2" s="40" customFormat="1" x14ac:dyDescent="0.25">
      <c r="A153" s="178"/>
      <c r="B153" s="40" t="s">
        <v>323</v>
      </c>
    </row>
    <row r="154" spans="1:2" s="40" customFormat="1" x14ac:dyDescent="0.25">
      <c r="A154" s="178"/>
      <c r="B154" s="40" t="s">
        <v>324</v>
      </c>
    </row>
    <row r="155" spans="1:2" s="40" customFormat="1" x14ac:dyDescent="0.25">
      <c r="A155" s="178"/>
      <c r="B155" s="54" t="s">
        <v>325</v>
      </c>
    </row>
    <row r="156" spans="1:2" s="40" customFormat="1" x14ac:dyDescent="0.25">
      <c r="A156" s="178"/>
      <c r="B156" s="54" t="s">
        <v>326</v>
      </c>
    </row>
    <row r="157" spans="1:2" s="40" customFormat="1" x14ac:dyDescent="0.25">
      <c r="A157" s="178"/>
      <c r="B157" s="54" t="s">
        <v>327</v>
      </c>
    </row>
    <row r="158" spans="1:2" s="40" customFormat="1" x14ac:dyDescent="0.25">
      <c r="A158" s="178"/>
      <c r="B158" s="54" t="s">
        <v>328</v>
      </c>
    </row>
    <row r="159" spans="1:2" s="40" customFormat="1" x14ac:dyDescent="0.25">
      <c r="A159" s="178"/>
      <c r="B159" s="54" t="s">
        <v>329</v>
      </c>
    </row>
    <row r="160" spans="1:2" s="40" customFormat="1" x14ac:dyDescent="0.25">
      <c r="A160" s="178"/>
      <c r="B160" s="54" t="s">
        <v>330</v>
      </c>
    </row>
    <row r="161" spans="1:3" s="40" customFormat="1" x14ac:dyDescent="0.25">
      <c r="A161" s="178"/>
      <c r="B161" s="54" t="s">
        <v>331</v>
      </c>
    </row>
    <row r="162" spans="1:3" s="40" customFormat="1" x14ac:dyDescent="0.25">
      <c r="A162" s="178"/>
      <c r="B162" s="54" t="s">
        <v>332</v>
      </c>
    </row>
    <row r="163" spans="1:3" s="40" customFormat="1" x14ac:dyDescent="0.25">
      <c r="A163" s="178"/>
      <c r="B163" s="54" t="s">
        <v>333</v>
      </c>
    </row>
    <row r="164" spans="1:3" s="40" customFormat="1" x14ac:dyDescent="0.25">
      <c r="A164" s="178"/>
    </row>
    <row r="165" spans="1:3" s="40" customFormat="1" x14ac:dyDescent="0.25">
      <c r="A165" s="178"/>
      <c r="B165" s="40" t="s">
        <v>334</v>
      </c>
    </row>
    <row r="166" spans="1:3" s="40" customFormat="1" x14ac:dyDescent="0.25">
      <c r="A166" s="178"/>
      <c r="B166" s="40" t="s">
        <v>336</v>
      </c>
    </row>
    <row r="167" spans="1:3" s="40" customFormat="1" x14ac:dyDescent="0.25">
      <c r="A167" s="178"/>
      <c r="B167" s="40" t="s">
        <v>337</v>
      </c>
    </row>
    <row r="168" spans="1:3" s="40" customFormat="1" x14ac:dyDescent="0.25">
      <c r="A168" s="178"/>
      <c r="B168" s="40" t="s">
        <v>338</v>
      </c>
    </row>
    <row r="169" spans="1:3" s="40" customFormat="1" x14ac:dyDescent="0.25">
      <c r="A169" s="178"/>
      <c r="B169" s="40" t="s">
        <v>339</v>
      </c>
      <c r="C169" s="44"/>
    </row>
    <row r="170" spans="1:3" s="40" customFormat="1" x14ac:dyDescent="0.25">
      <c r="A170" s="178"/>
      <c r="B170" s="40" t="s">
        <v>335</v>
      </c>
    </row>
    <row r="171" spans="1:3" s="40" customFormat="1" x14ac:dyDescent="0.25">
      <c r="A171" s="178"/>
      <c r="B171" s="40" t="s">
        <v>340</v>
      </c>
    </row>
    <row r="172" spans="1:3" s="40" customFormat="1" x14ac:dyDescent="0.25">
      <c r="A172" s="178"/>
      <c r="B172" s="40" t="s">
        <v>341</v>
      </c>
    </row>
    <row r="173" spans="1:3" s="40" customFormat="1" x14ac:dyDescent="0.25">
      <c r="A173" s="178"/>
      <c r="B173" s="40" t="s">
        <v>342</v>
      </c>
    </row>
    <row r="174" spans="1:3" s="40" customFormat="1" x14ac:dyDescent="0.25">
      <c r="A174" s="178"/>
      <c r="B174" s="40" t="s">
        <v>343</v>
      </c>
    </row>
    <row r="175" spans="1:3" s="40" customFormat="1" x14ac:dyDescent="0.25">
      <c r="A175" s="178"/>
      <c r="B175" s="40" t="s">
        <v>344</v>
      </c>
    </row>
    <row r="176" spans="1:3" s="40" customFormat="1" x14ac:dyDescent="0.25">
      <c r="A176" s="178"/>
      <c r="B176" s="40" t="s">
        <v>345</v>
      </c>
    </row>
    <row r="177" spans="1:2" s="40" customFormat="1" x14ac:dyDescent="0.25">
      <c r="A177" s="178"/>
      <c r="B177" s="40" t="s">
        <v>348</v>
      </c>
    </row>
    <row r="178" spans="1:2" x14ac:dyDescent="0.25">
      <c r="A178" s="178"/>
      <c r="B178" s="40" t="s">
        <v>346</v>
      </c>
    </row>
    <row r="179" spans="1:2" x14ac:dyDescent="0.25">
      <c r="A179" s="178"/>
      <c r="B179" s="40" t="s">
        <v>347</v>
      </c>
    </row>
    <row r="180" spans="1:2" s="29" customFormat="1" x14ac:dyDescent="0.25">
      <c r="A180" s="28"/>
    </row>
    <row r="181" spans="1:2" s="40" customFormat="1" x14ac:dyDescent="0.25">
      <c r="A181" s="178">
        <v>38</v>
      </c>
      <c r="B181" s="40" t="s">
        <v>1379</v>
      </c>
    </row>
    <row r="182" spans="1:2" s="40" customFormat="1" x14ac:dyDescent="0.25">
      <c r="A182" s="178"/>
    </row>
    <row r="183" spans="1:2" s="40" customFormat="1" x14ac:dyDescent="0.25">
      <c r="A183" s="178"/>
    </row>
    <row r="184" spans="1:2" s="40" customFormat="1" x14ac:dyDescent="0.25">
      <c r="A184" s="178"/>
    </row>
    <row r="185" spans="1:2" x14ac:dyDescent="0.25">
      <c r="A185" s="178"/>
    </row>
    <row r="186" spans="1:2" s="29" customFormat="1" x14ac:dyDescent="0.25">
      <c r="A186" s="28"/>
    </row>
    <row r="187" spans="1:2" s="40" customFormat="1" x14ac:dyDescent="0.25">
      <c r="A187" s="101" t="s">
        <v>1378</v>
      </c>
    </row>
    <row r="188" spans="1:2" s="29" customFormat="1" x14ac:dyDescent="0.25">
      <c r="A188" s="28"/>
    </row>
    <row r="189" spans="1:2" x14ac:dyDescent="0.25">
      <c r="A189" s="32">
        <v>39</v>
      </c>
    </row>
    <row r="190" spans="1:2" s="29" customFormat="1" x14ac:dyDescent="0.25">
      <c r="A190" s="28"/>
    </row>
    <row r="191" spans="1:2" x14ac:dyDescent="0.25">
      <c r="A191" s="32">
        <v>40</v>
      </c>
    </row>
    <row r="192" spans="1:2" s="29" customFormat="1" x14ac:dyDescent="0.25">
      <c r="A192" s="28"/>
    </row>
    <row r="193" spans="1:5" s="40" customFormat="1" x14ac:dyDescent="0.25">
      <c r="A193" s="179">
        <v>41</v>
      </c>
      <c r="B193" t="s">
        <v>159</v>
      </c>
      <c r="D193" s="40" t="s">
        <v>198</v>
      </c>
    </row>
    <row r="194" spans="1:5" s="40" customFormat="1" x14ac:dyDescent="0.25">
      <c r="A194" s="179"/>
      <c r="B194" t="s">
        <v>160</v>
      </c>
      <c r="D194" s="40" t="s">
        <v>199</v>
      </c>
    </row>
    <row r="195" spans="1:5" s="40" customFormat="1" x14ac:dyDescent="0.25">
      <c r="A195" s="179"/>
      <c r="B195" t="s">
        <v>161</v>
      </c>
      <c r="D195" s="40" t="s">
        <v>200</v>
      </c>
    </row>
    <row r="196" spans="1:5" s="40" customFormat="1" x14ac:dyDescent="0.25">
      <c r="A196" s="179"/>
      <c r="B196" s="40" t="s">
        <v>163</v>
      </c>
      <c r="D196" s="40" t="s">
        <v>201</v>
      </c>
      <c r="E196" s="40">
        <f>120/100</f>
        <v>1.2</v>
      </c>
    </row>
    <row r="197" spans="1:5" s="40" customFormat="1" x14ac:dyDescent="0.25">
      <c r="A197" s="179"/>
      <c r="B197" s="26" t="s">
        <v>164</v>
      </c>
      <c r="C197" s="26" t="s">
        <v>165</v>
      </c>
      <c r="D197" s="40" t="s">
        <v>202</v>
      </c>
      <c r="E197" s="40">
        <f>1.2-1</f>
        <v>0.19999999999999996</v>
      </c>
    </row>
    <row r="198" spans="1:5" s="40" customFormat="1" x14ac:dyDescent="0.25">
      <c r="A198" s="179"/>
      <c r="B198" s="26" t="s">
        <v>166</v>
      </c>
      <c r="C198" s="26" t="s">
        <v>167</v>
      </c>
    </row>
    <row r="199" spans="1:5" s="40" customFormat="1" x14ac:dyDescent="0.25">
      <c r="A199" s="179"/>
      <c r="B199" s="26" t="s">
        <v>168</v>
      </c>
      <c r="C199" s="26" t="s">
        <v>169</v>
      </c>
    </row>
    <row r="200" spans="1:5" s="40" customFormat="1" x14ac:dyDescent="0.25">
      <c r="A200" s="179"/>
      <c r="B200" s="26" t="s">
        <v>170</v>
      </c>
      <c r="C200" s="26" t="s">
        <v>171</v>
      </c>
    </row>
    <row r="201" spans="1:5" s="40" customFormat="1" x14ac:dyDescent="0.25">
      <c r="A201" s="179"/>
      <c r="B201" t="s">
        <v>162</v>
      </c>
    </row>
    <row r="202" spans="1:5" s="40" customFormat="1" x14ac:dyDescent="0.25">
      <c r="A202" s="179"/>
      <c r="B202" t="s">
        <v>172</v>
      </c>
    </row>
    <row r="203" spans="1:5" s="40" customFormat="1" x14ac:dyDescent="0.25">
      <c r="A203" s="179"/>
      <c r="B203" s="26" t="s">
        <v>173</v>
      </c>
    </row>
    <row r="204" spans="1:5" s="40" customFormat="1" x14ac:dyDescent="0.25">
      <c r="A204" s="179"/>
      <c r="B204" s="26" t="s">
        <v>174</v>
      </c>
    </row>
    <row r="205" spans="1:5" s="40" customFormat="1" x14ac:dyDescent="0.25">
      <c r="A205" s="179"/>
      <c r="B205" s="26" t="s">
        <v>162</v>
      </c>
    </row>
    <row r="206" spans="1:5" s="40" customFormat="1" x14ac:dyDescent="0.25">
      <c r="A206" s="179"/>
      <c r="B206" s="26" t="s">
        <v>175</v>
      </c>
    </row>
    <row r="207" spans="1:5" s="40" customFormat="1" x14ac:dyDescent="0.25">
      <c r="A207" s="179"/>
      <c r="B207" s="26" t="s">
        <v>176</v>
      </c>
    </row>
    <row r="208" spans="1:5" s="40" customFormat="1" x14ac:dyDescent="0.25">
      <c r="A208" s="179"/>
      <c r="B208" s="26" t="s">
        <v>162</v>
      </c>
    </row>
    <row r="209" spans="1:3" s="40" customFormat="1" x14ac:dyDescent="0.25">
      <c r="A209" s="179"/>
      <c r="B209" s="26" t="s">
        <v>177</v>
      </c>
    </row>
    <row r="210" spans="1:3" s="40" customFormat="1" x14ac:dyDescent="0.25">
      <c r="A210" s="179"/>
      <c r="B210" s="26" t="s">
        <v>178</v>
      </c>
      <c r="C210" s="44" t="s">
        <v>179</v>
      </c>
    </row>
    <row r="211" spans="1:3" s="40" customFormat="1" x14ac:dyDescent="0.25">
      <c r="A211" s="179"/>
      <c r="B211" s="26" t="s">
        <v>162</v>
      </c>
      <c r="C211" s="44"/>
    </row>
    <row r="212" spans="1:3" s="40" customFormat="1" x14ac:dyDescent="0.25">
      <c r="A212" s="179"/>
      <c r="B212" s="26" t="s">
        <v>180</v>
      </c>
      <c r="C212" s="44"/>
    </row>
    <row r="213" spans="1:3" x14ac:dyDescent="0.25">
      <c r="A213" s="179"/>
      <c r="B213" s="26" t="s">
        <v>181</v>
      </c>
    </row>
    <row r="214" spans="1:3" s="29" customFormat="1" x14ac:dyDescent="0.25">
      <c r="A214" s="28"/>
    </row>
    <row r="215" spans="1:3" s="40" customFormat="1" x14ac:dyDescent="0.25">
      <c r="A215" s="178">
        <v>42</v>
      </c>
      <c r="B215" s="48" t="s">
        <v>159</v>
      </c>
    </row>
    <row r="216" spans="1:3" s="40" customFormat="1" x14ac:dyDescent="0.25">
      <c r="A216" s="178"/>
      <c r="B216" s="40" t="s">
        <v>182</v>
      </c>
    </row>
    <row r="217" spans="1:3" s="40" customFormat="1" x14ac:dyDescent="0.25">
      <c r="A217" s="178"/>
      <c r="B217" s="40" t="s">
        <v>183</v>
      </c>
    </row>
    <row r="218" spans="1:3" s="40" customFormat="1" x14ac:dyDescent="0.25">
      <c r="A218" s="178"/>
      <c r="B218" s="40" t="s">
        <v>184</v>
      </c>
    </row>
    <row r="219" spans="1:3" s="40" customFormat="1" x14ac:dyDescent="0.25">
      <c r="A219" s="178"/>
      <c r="B219" s="40" t="s">
        <v>185</v>
      </c>
    </row>
    <row r="220" spans="1:3" s="40" customFormat="1" x14ac:dyDescent="0.25">
      <c r="A220" s="178"/>
      <c r="B220" s="26" t="s">
        <v>186</v>
      </c>
      <c r="C220" s="26" t="s">
        <v>187</v>
      </c>
    </row>
    <row r="221" spans="1:3" s="40" customFormat="1" x14ac:dyDescent="0.25">
      <c r="A221" s="178"/>
      <c r="B221" s="26" t="s">
        <v>188</v>
      </c>
      <c r="C221" s="26" t="s">
        <v>189</v>
      </c>
    </row>
    <row r="222" spans="1:3" s="40" customFormat="1" x14ac:dyDescent="0.25">
      <c r="A222" s="178"/>
      <c r="B222" s="26" t="s">
        <v>190</v>
      </c>
      <c r="C222" s="26" t="s">
        <v>191</v>
      </c>
    </row>
    <row r="223" spans="1:3" s="40" customFormat="1" x14ac:dyDescent="0.25">
      <c r="A223" s="178"/>
      <c r="B223" s="26" t="s">
        <v>192</v>
      </c>
      <c r="C223" s="26" t="s">
        <v>193</v>
      </c>
    </row>
    <row r="224" spans="1:3" s="40" customFormat="1" x14ac:dyDescent="0.25">
      <c r="A224" s="178"/>
      <c r="B224" s="48" t="s">
        <v>162</v>
      </c>
    </row>
    <row r="225" spans="1:3" s="40" customFormat="1" x14ac:dyDescent="0.25">
      <c r="A225" s="178"/>
      <c r="B225" s="40" t="s">
        <v>194</v>
      </c>
    </row>
    <row r="226" spans="1:3" s="40" customFormat="1" x14ac:dyDescent="0.25">
      <c r="A226" s="178"/>
      <c r="B226" s="40" t="s">
        <v>195</v>
      </c>
    </row>
    <row r="227" spans="1:3" s="40" customFormat="1" x14ac:dyDescent="0.25">
      <c r="A227" s="178"/>
      <c r="B227" s="40" t="s">
        <v>196</v>
      </c>
    </row>
    <row r="228" spans="1:3" s="40" customFormat="1" x14ac:dyDescent="0.25">
      <c r="A228" s="178"/>
      <c r="B228" s="40" t="s">
        <v>197</v>
      </c>
    </row>
    <row r="229" spans="1:3" x14ac:dyDescent="0.25">
      <c r="A229" s="178"/>
    </row>
    <row r="230" spans="1:3" s="29" customFormat="1" x14ac:dyDescent="0.25">
      <c r="A230" s="28"/>
    </row>
    <row r="231" spans="1:3" s="40" customFormat="1" x14ac:dyDescent="0.25">
      <c r="A231" s="178">
        <v>43</v>
      </c>
      <c r="B231" s="40" t="s">
        <v>159</v>
      </c>
    </row>
    <row r="232" spans="1:3" s="40" customFormat="1" x14ac:dyDescent="0.25">
      <c r="A232" s="178"/>
      <c r="B232" s="40" t="s">
        <v>206</v>
      </c>
    </row>
    <row r="233" spans="1:3" s="40" customFormat="1" x14ac:dyDescent="0.25">
      <c r="A233" s="178"/>
      <c r="B233" s="40" t="s">
        <v>183</v>
      </c>
    </row>
    <row r="234" spans="1:3" s="40" customFormat="1" x14ac:dyDescent="0.25">
      <c r="A234" s="178"/>
      <c r="B234" s="40" t="s">
        <v>207</v>
      </c>
    </row>
    <row r="235" spans="1:3" s="40" customFormat="1" x14ac:dyDescent="0.25">
      <c r="A235" s="178"/>
      <c r="B235" s="40" t="s">
        <v>223</v>
      </c>
    </row>
    <row r="236" spans="1:3" s="40" customFormat="1" x14ac:dyDescent="0.25">
      <c r="A236" s="178"/>
      <c r="B236" s="26" t="s">
        <v>66</v>
      </c>
      <c r="C236" s="26" t="s">
        <v>67</v>
      </c>
    </row>
    <row r="237" spans="1:3" s="40" customFormat="1" x14ac:dyDescent="0.25">
      <c r="A237" s="178"/>
      <c r="B237" s="26" t="s">
        <v>68</v>
      </c>
      <c r="C237" s="26" t="s">
        <v>67</v>
      </c>
    </row>
    <row r="238" spans="1:3" s="40" customFormat="1" x14ac:dyDescent="0.25">
      <c r="A238" s="178"/>
      <c r="B238" s="26" t="s">
        <v>69</v>
      </c>
      <c r="C238" s="26" t="s">
        <v>67</v>
      </c>
    </row>
    <row r="239" spans="1:3" s="40" customFormat="1" x14ac:dyDescent="0.25">
      <c r="A239" s="178"/>
      <c r="B239" s="26" t="s">
        <v>70</v>
      </c>
      <c r="C239" s="26" t="s">
        <v>67</v>
      </c>
    </row>
    <row r="240" spans="1:3" s="40" customFormat="1" x14ac:dyDescent="0.25">
      <c r="A240" s="178"/>
    </row>
    <row r="241" spans="1:3" s="40" customFormat="1" x14ac:dyDescent="0.25">
      <c r="A241" s="178"/>
      <c r="B241" s="40" t="s">
        <v>208</v>
      </c>
    </row>
    <row r="242" spans="1:3" s="40" customFormat="1" x14ac:dyDescent="0.25">
      <c r="A242" s="178"/>
      <c r="B242" s="40" t="s">
        <v>209</v>
      </c>
    </row>
    <row r="243" spans="1:3" s="40" customFormat="1" x14ac:dyDescent="0.25">
      <c r="A243" s="178"/>
      <c r="B243" s="40" t="s">
        <v>222</v>
      </c>
      <c r="C243" s="44"/>
    </row>
    <row r="244" spans="1:3" s="40" customFormat="1" x14ac:dyDescent="0.25">
      <c r="A244" s="178"/>
      <c r="B244" s="40" t="s">
        <v>210</v>
      </c>
    </row>
    <row r="245" spans="1:3" s="40" customFormat="1" x14ac:dyDescent="0.25">
      <c r="A245" s="178"/>
      <c r="B245" s="40" t="s">
        <v>211</v>
      </c>
    </row>
    <row r="246" spans="1:3" s="40" customFormat="1" x14ac:dyDescent="0.25">
      <c r="A246" s="178"/>
      <c r="B246" s="40" t="s">
        <v>212</v>
      </c>
    </row>
    <row r="247" spans="1:3" s="40" customFormat="1" x14ac:dyDescent="0.25">
      <c r="A247" s="178"/>
      <c r="B247" s="40" t="s">
        <v>213</v>
      </c>
    </row>
    <row r="248" spans="1:3" s="40" customFormat="1" x14ac:dyDescent="0.25">
      <c r="A248" s="178"/>
      <c r="B248" s="40" t="s">
        <v>214</v>
      </c>
    </row>
    <row r="249" spans="1:3" s="40" customFormat="1" x14ac:dyDescent="0.25">
      <c r="A249" s="178"/>
      <c r="B249" s="40" t="s">
        <v>215</v>
      </c>
    </row>
    <row r="250" spans="1:3" s="40" customFormat="1" x14ac:dyDescent="0.25">
      <c r="A250" s="178"/>
      <c r="B250" s="40" t="s">
        <v>216</v>
      </c>
    </row>
    <row r="251" spans="1:3" s="40" customFormat="1" x14ac:dyDescent="0.25">
      <c r="A251" s="178"/>
      <c r="B251" s="40" t="s">
        <v>217</v>
      </c>
    </row>
    <row r="252" spans="1:3" s="40" customFormat="1" x14ac:dyDescent="0.25">
      <c r="A252" s="178"/>
      <c r="B252" s="40" t="s">
        <v>218</v>
      </c>
    </row>
    <row r="253" spans="1:3" s="40" customFormat="1" x14ac:dyDescent="0.25">
      <c r="A253" s="178"/>
      <c r="B253" s="40" t="s">
        <v>219</v>
      </c>
    </row>
    <row r="254" spans="1:3" s="40" customFormat="1" x14ac:dyDescent="0.25">
      <c r="A254" s="178"/>
      <c r="B254" s="40" t="s">
        <v>224</v>
      </c>
    </row>
    <row r="255" spans="1:3" s="40" customFormat="1" x14ac:dyDescent="0.25">
      <c r="A255" s="178"/>
      <c r="B255" s="40" t="s">
        <v>220</v>
      </c>
    </row>
    <row r="256" spans="1:3" s="40" customFormat="1" x14ac:dyDescent="0.25">
      <c r="A256" s="178"/>
      <c r="B256" s="40" t="s">
        <v>221</v>
      </c>
    </row>
    <row r="257" spans="1:4" s="40" customFormat="1" x14ac:dyDescent="0.25">
      <c r="A257" s="178"/>
      <c r="B257" s="40" t="s">
        <v>225</v>
      </c>
    </row>
    <row r="258" spans="1:4" s="40" customFormat="1" x14ac:dyDescent="0.25">
      <c r="A258" s="178"/>
      <c r="B258" s="40" t="s">
        <v>226</v>
      </c>
    </row>
    <row r="259" spans="1:4" s="40" customFormat="1" x14ac:dyDescent="0.25">
      <c r="A259" s="178"/>
      <c r="B259" s="40" t="s">
        <v>227</v>
      </c>
    </row>
    <row r="260" spans="1:4" s="40" customFormat="1" x14ac:dyDescent="0.25">
      <c r="A260" s="178"/>
      <c r="B260" s="40" t="s">
        <v>208</v>
      </c>
    </row>
    <row r="261" spans="1:4" s="40" customFormat="1" x14ac:dyDescent="0.25">
      <c r="A261" s="178"/>
      <c r="B261" s="40" t="s">
        <v>228</v>
      </c>
    </row>
    <row r="262" spans="1:4" s="40" customFormat="1" x14ac:dyDescent="0.25">
      <c r="A262" s="178"/>
      <c r="B262" s="40" t="s">
        <v>229</v>
      </c>
    </row>
    <row r="263" spans="1:4" s="40" customFormat="1" x14ac:dyDescent="0.25">
      <c r="A263" s="178"/>
      <c r="B263" s="40" t="s">
        <v>230</v>
      </c>
    </row>
    <row r="264" spans="1:4" s="40" customFormat="1" x14ac:dyDescent="0.25">
      <c r="A264" s="178"/>
      <c r="B264" s="40" t="s">
        <v>231</v>
      </c>
    </row>
    <row r="265" spans="1:4" s="40" customFormat="1" x14ac:dyDescent="0.25">
      <c r="A265" s="178"/>
      <c r="B265" s="40" t="s">
        <v>232</v>
      </c>
    </row>
    <row r="266" spans="1:4" s="40" customFormat="1" x14ac:dyDescent="0.25">
      <c r="A266" s="178"/>
      <c r="B266" s="40" t="s">
        <v>230</v>
      </c>
    </row>
    <row r="267" spans="1:4" s="40" customFormat="1" x14ac:dyDescent="0.25">
      <c r="A267" s="178"/>
      <c r="B267" s="40" t="s">
        <v>233</v>
      </c>
    </row>
    <row r="268" spans="1:4" s="40" customFormat="1" x14ac:dyDescent="0.25">
      <c r="A268" s="178"/>
      <c r="B268" s="40" t="s">
        <v>234</v>
      </c>
    </row>
    <row r="269" spans="1:4" s="40" customFormat="1" x14ac:dyDescent="0.25">
      <c r="A269" s="178"/>
      <c r="B269" s="46" t="s">
        <v>1360</v>
      </c>
    </row>
    <row r="270" spans="1:4" s="40" customFormat="1" x14ac:dyDescent="0.25">
      <c r="A270" s="178"/>
      <c r="B270" s="40" t="s">
        <v>230</v>
      </c>
    </row>
    <row r="271" spans="1:4" s="40" customFormat="1" x14ac:dyDescent="0.25">
      <c r="A271" s="178"/>
      <c r="B271" s="40" t="s">
        <v>177</v>
      </c>
    </row>
    <row r="272" spans="1:4" s="40" customFormat="1" x14ac:dyDescent="0.25">
      <c r="A272" s="178"/>
      <c r="B272" s="26" t="s">
        <v>178</v>
      </c>
      <c r="C272" s="46" t="s">
        <v>179</v>
      </c>
      <c r="D272" s="40" t="s">
        <v>1369</v>
      </c>
    </row>
    <row r="273" spans="1:3" s="40" customFormat="1" x14ac:dyDescent="0.25">
      <c r="A273" s="178"/>
      <c r="B273" s="26" t="s">
        <v>162</v>
      </c>
      <c r="C273" s="44"/>
    </row>
    <row r="274" spans="1:3" s="40" customFormat="1" x14ac:dyDescent="0.25">
      <c r="A274" s="178"/>
      <c r="B274" s="26" t="s">
        <v>180</v>
      </c>
      <c r="C274" s="44"/>
    </row>
    <row r="275" spans="1:3" x14ac:dyDescent="0.25">
      <c r="A275" s="178"/>
      <c r="B275" s="26" t="s">
        <v>181</v>
      </c>
    </row>
    <row r="276" spans="1:3" s="29" customFormat="1" x14ac:dyDescent="0.25">
      <c r="A276" s="28"/>
    </row>
    <row r="277" spans="1:3" s="40" customFormat="1" x14ac:dyDescent="0.25">
      <c r="A277" s="178">
        <v>44</v>
      </c>
      <c r="B277" s="40" t="s">
        <v>236</v>
      </c>
    </row>
    <row r="278" spans="1:3" s="40" customFormat="1" x14ac:dyDescent="0.25">
      <c r="A278" s="178"/>
      <c r="B278" s="40" t="s">
        <v>183</v>
      </c>
    </row>
    <row r="279" spans="1:3" s="40" customFormat="1" x14ac:dyDescent="0.25">
      <c r="A279" s="178"/>
      <c r="B279" s="40" t="s">
        <v>237</v>
      </c>
    </row>
    <row r="280" spans="1:3" s="40" customFormat="1" x14ac:dyDescent="0.25">
      <c r="A280" s="178"/>
      <c r="B280" s="40" t="s">
        <v>223</v>
      </c>
    </row>
    <row r="281" spans="1:3" s="40" customFormat="1" x14ac:dyDescent="0.25">
      <c r="A281" s="178"/>
      <c r="B281" s="26" t="s">
        <v>238</v>
      </c>
      <c r="C281" s="26" t="s">
        <v>239</v>
      </c>
    </row>
    <row r="282" spans="1:3" s="40" customFormat="1" x14ac:dyDescent="0.25">
      <c r="A282" s="178"/>
      <c r="B282" s="26" t="s">
        <v>240</v>
      </c>
      <c r="C282" s="26" t="s">
        <v>239</v>
      </c>
    </row>
    <row r="283" spans="1:3" s="40" customFormat="1" x14ac:dyDescent="0.25">
      <c r="A283" s="178"/>
      <c r="B283" s="26" t="s">
        <v>241</v>
      </c>
      <c r="C283" s="26" t="s">
        <v>239</v>
      </c>
    </row>
    <row r="284" spans="1:3" s="40" customFormat="1" x14ac:dyDescent="0.25">
      <c r="A284" s="178"/>
      <c r="B284" s="26" t="s">
        <v>242</v>
      </c>
      <c r="C284" s="26" t="s">
        <v>239</v>
      </c>
    </row>
    <row r="285" spans="1:3" s="40" customFormat="1" x14ac:dyDescent="0.25">
      <c r="A285" s="178"/>
      <c r="B285" s="55" t="s">
        <v>243</v>
      </c>
    </row>
    <row r="286" spans="1:3" s="40" customFormat="1" x14ac:dyDescent="0.25">
      <c r="A286" s="178"/>
      <c r="B286" s="48" t="s">
        <v>1375</v>
      </c>
    </row>
    <row r="287" spans="1:3" x14ac:dyDescent="0.25">
      <c r="A287" s="178"/>
      <c r="B287" s="48" t="s">
        <v>1376</v>
      </c>
    </row>
    <row r="288" spans="1:3" s="29" customFormat="1" x14ac:dyDescent="0.25">
      <c r="A288" s="28"/>
    </row>
    <row r="289" spans="1:3" s="40" customFormat="1" x14ac:dyDescent="0.25">
      <c r="A289" s="178">
        <v>45</v>
      </c>
      <c r="B289" s="40" t="s">
        <v>245</v>
      </c>
    </row>
    <row r="290" spans="1:3" s="40" customFormat="1" x14ac:dyDescent="0.25">
      <c r="A290" s="178"/>
      <c r="B290" s="40" t="s">
        <v>247</v>
      </c>
    </row>
    <row r="291" spans="1:3" s="40" customFormat="1" x14ac:dyDescent="0.25">
      <c r="A291" s="178"/>
      <c r="B291" s="40" t="s">
        <v>246</v>
      </c>
    </row>
    <row r="292" spans="1:3" s="40" customFormat="1" x14ac:dyDescent="0.25">
      <c r="A292" s="178"/>
      <c r="B292" s="26" t="s">
        <v>186</v>
      </c>
      <c r="C292" s="26" t="s">
        <v>187</v>
      </c>
    </row>
    <row r="293" spans="1:3" s="40" customFormat="1" x14ac:dyDescent="0.25">
      <c r="A293" s="178"/>
      <c r="B293" s="26" t="s">
        <v>188</v>
      </c>
      <c r="C293" s="26" t="s">
        <v>248</v>
      </c>
    </row>
    <row r="294" spans="1:3" s="40" customFormat="1" x14ac:dyDescent="0.25">
      <c r="A294" s="178"/>
      <c r="B294" s="26" t="s">
        <v>190</v>
      </c>
      <c r="C294" s="26" t="s">
        <v>191</v>
      </c>
    </row>
    <row r="295" spans="1:3" s="40" customFormat="1" x14ac:dyDescent="0.25">
      <c r="A295" s="178"/>
      <c r="B295" s="26" t="s">
        <v>192</v>
      </c>
      <c r="C295" s="26" t="s">
        <v>193</v>
      </c>
    </row>
    <row r="296" spans="1:3" s="40" customFormat="1" x14ac:dyDescent="0.25">
      <c r="A296" s="178"/>
      <c r="B296" s="48" t="s">
        <v>249</v>
      </c>
    </row>
    <row r="297" spans="1:3" s="40" customFormat="1" x14ac:dyDescent="0.25">
      <c r="A297" s="178"/>
      <c r="B297" s="40" t="s">
        <v>250</v>
      </c>
    </row>
    <row r="298" spans="1:3" s="40" customFormat="1" x14ac:dyDescent="0.25">
      <c r="A298" s="178"/>
      <c r="B298" s="48" t="s">
        <v>251</v>
      </c>
    </row>
    <row r="299" spans="1:3" s="40" customFormat="1" x14ac:dyDescent="0.25">
      <c r="A299" s="178"/>
      <c r="B299" s="48" t="s">
        <v>252</v>
      </c>
    </row>
    <row r="300" spans="1:3" s="40" customFormat="1" x14ac:dyDescent="0.25">
      <c r="A300" s="178"/>
      <c r="B300" s="48" t="s">
        <v>253</v>
      </c>
    </row>
    <row r="301" spans="1:3" s="40" customFormat="1" x14ac:dyDescent="0.25">
      <c r="A301" s="178"/>
      <c r="B301" s="48" t="s">
        <v>195</v>
      </c>
    </row>
    <row r="302" spans="1:3" s="40" customFormat="1" x14ac:dyDescent="0.25">
      <c r="A302" s="178"/>
      <c r="B302" s="48" t="s">
        <v>196</v>
      </c>
    </row>
    <row r="303" spans="1:3" s="40" customFormat="1" x14ac:dyDescent="0.25">
      <c r="A303" s="178"/>
      <c r="B303" s="48" t="s">
        <v>254</v>
      </c>
    </row>
    <row r="304" spans="1:3" s="40" customFormat="1" x14ac:dyDescent="0.25">
      <c r="A304" s="178"/>
      <c r="B304" s="49" t="s">
        <v>357</v>
      </c>
    </row>
    <row r="305" spans="1:3" s="40" customFormat="1" x14ac:dyDescent="0.25">
      <c r="A305" s="178"/>
      <c r="B305" s="55" t="s">
        <v>358</v>
      </c>
    </row>
    <row r="306" spans="1:3" s="40" customFormat="1" x14ac:dyDescent="0.25">
      <c r="A306" s="178"/>
      <c r="B306" t="s">
        <v>354</v>
      </c>
    </row>
    <row r="307" spans="1:3" s="40" customFormat="1" x14ac:dyDescent="0.25">
      <c r="A307" s="178"/>
      <c r="B307" t="s">
        <v>355</v>
      </c>
    </row>
    <row r="308" spans="1:3" s="40" customFormat="1" x14ac:dyDescent="0.25">
      <c r="A308" s="178"/>
      <c r="B308" t="s">
        <v>356</v>
      </c>
    </row>
    <row r="309" spans="1:3" s="40" customFormat="1" x14ac:dyDescent="0.25">
      <c r="A309" s="178"/>
    </row>
    <row r="310" spans="1:3" x14ac:dyDescent="0.25">
      <c r="A310" s="178"/>
    </row>
    <row r="311" spans="1:3" s="29" customFormat="1" x14ac:dyDescent="0.25">
      <c r="A311" s="28"/>
    </row>
    <row r="312" spans="1:3" s="40" customFormat="1" x14ac:dyDescent="0.25">
      <c r="A312" s="178">
        <v>46</v>
      </c>
      <c r="B312" s="40" t="s">
        <v>299</v>
      </c>
    </row>
    <row r="313" spans="1:3" s="40" customFormat="1" x14ac:dyDescent="0.25">
      <c r="A313" s="178"/>
      <c r="B313" s="40" t="s">
        <v>183</v>
      </c>
    </row>
    <row r="314" spans="1:3" s="40" customFormat="1" x14ac:dyDescent="0.25">
      <c r="A314" s="178"/>
      <c r="B314" s="40" t="s">
        <v>300</v>
      </c>
    </row>
    <row r="315" spans="1:3" s="40" customFormat="1" x14ac:dyDescent="0.25">
      <c r="A315" s="178"/>
      <c r="B315" s="40" t="s">
        <v>301</v>
      </c>
    </row>
    <row r="316" spans="1:3" s="40" customFormat="1" x14ac:dyDescent="0.25">
      <c r="A316" s="178"/>
      <c r="B316" s="40" t="s">
        <v>535</v>
      </c>
    </row>
    <row r="317" spans="1:3" s="40" customFormat="1" x14ac:dyDescent="0.25">
      <c r="A317" s="178"/>
      <c r="B317" s="26" t="s">
        <v>541</v>
      </c>
      <c r="C317" s="26" t="s">
        <v>542</v>
      </c>
    </row>
    <row r="318" spans="1:3" s="40" customFormat="1" x14ac:dyDescent="0.25">
      <c r="A318" s="178"/>
    </row>
    <row r="319" spans="1:3" s="40" customFormat="1" x14ac:dyDescent="0.25">
      <c r="A319" s="178"/>
      <c r="B319" s="40" t="s">
        <v>360</v>
      </c>
    </row>
    <row r="320" spans="1:3" s="40" customFormat="1" x14ac:dyDescent="0.25">
      <c r="A320" s="178"/>
      <c r="B320" s="40" t="s">
        <v>215</v>
      </c>
    </row>
    <row r="321" spans="1:3" s="40" customFormat="1" x14ac:dyDescent="0.25">
      <c r="A321" s="178"/>
      <c r="B321" s="40" t="s">
        <v>216</v>
      </c>
    </row>
    <row r="322" spans="1:3" s="40" customFormat="1" x14ac:dyDescent="0.25">
      <c r="A322" s="178"/>
      <c r="B322" s="40" t="s">
        <v>217</v>
      </c>
    </row>
    <row r="323" spans="1:3" s="40" customFormat="1" x14ac:dyDescent="0.25">
      <c r="A323" s="178"/>
      <c r="B323" s="40" t="s">
        <v>359</v>
      </c>
    </row>
    <row r="324" spans="1:3" s="40" customFormat="1" x14ac:dyDescent="0.25">
      <c r="A324" s="178"/>
      <c r="B324" s="40" t="s">
        <v>365</v>
      </c>
    </row>
    <row r="325" spans="1:3" s="40" customFormat="1" x14ac:dyDescent="0.25">
      <c r="A325" s="178"/>
      <c r="B325" s="40" t="s">
        <v>227</v>
      </c>
    </row>
    <row r="326" spans="1:3" s="40" customFormat="1" x14ac:dyDescent="0.25">
      <c r="A326" s="178"/>
      <c r="B326" s="40" t="s">
        <v>366</v>
      </c>
      <c r="C326" s="44" t="s">
        <v>369</v>
      </c>
    </row>
    <row r="327" spans="1:3" s="40" customFormat="1" x14ac:dyDescent="0.25">
      <c r="A327" s="178"/>
      <c r="B327" s="40" t="s">
        <v>368</v>
      </c>
    </row>
    <row r="328" spans="1:3" s="40" customFormat="1" x14ac:dyDescent="0.25">
      <c r="A328" s="178"/>
      <c r="B328" t="s">
        <v>367</v>
      </c>
    </row>
    <row r="329" spans="1:3" s="40" customFormat="1" x14ac:dyDescent="0.25">
      <c r="A329" s="178"/>
      <c r="B329" s="40" t="s">
        <v>370</v>
      </c>
    </row>
    <row r="330" spans="1:3" s="40" customFormat="1" x14ac:dyDescent="0.25">
      <c r="A330" s="178"/>
      <c r="B330" s="40" t="s">
        <v>371</v>
      </c>
    </row>
    <row r="331" spans="1:3" s="40" customFormat="1" x14ac:dyDescent="0.25">
      <c r="A331" s="178"/>
      <c r="B331" s="40" t="s">
        <v>372</v>
      </c>
    </row>
    <row r="332" spans="1:3" s="40" customFormat="1" x14ac:dyDescent="0.25">
      <c r="A332" s="178"/>
      <c r="B332" s="40" t="s">
        <v>374</v>
      </c>
    </row>
    <row r="333" spans="1:3" s="40" customFormat="1" x14ac:dyDescent="0.25">
      <c r="A333" s="178"/>
      <c r="B333" s="40" t="s">
        <v>373</v>
      </c>
    </row>
    <row r="334" spans="1:3" x14ac:dyDescent="0.25">
      <c r="A334" s="178"/>
      <c r="B334" s="40"/>
    </row>
    <row r="335" spans="1:3" s="29" customFormat="1" x14ac:dyDescent="0.25">
      <c r="A335" s="28"/>
    </row>
    <row r="336" spans="1:3" s="40" customFormat="1" x14ac:dyDescent="0.25">
      <c r="A336" s="178">
        <v>47</v>
      </c>
      <c r="B336" s="40" t="s">
        <v>302</v>
      </c>
    </row>
    <row r="337" spans="1:5" s="40" customFormat="1" x14ac:dyDescent="0.25">
      <c r="A337" s="178"/>
      <c r="B337" s="40" t="s">
        <v>303</v>
      </c>
    </row>
    <row r="338" spans="1:5" s="40" customFormat="1" x14ac:dyDescent="0.25">
      <c r="A338" s="178"/>
      <c r="B338" s="40" t="s">
        <v>535</v>
      </c>
    </row>
    <row r="339" spans="1:5" s="40" customFormat="1" x14ac:dyDescent="0.25">
      <c r="A339" s="178"/>
      <c r="B339" s="26" t="s">
        <v>539</v>
      </c>
      <c r="C339" s="26" t="s">
        <v>540</v>
      </c>
    </row>
    <row r="340" spans="1:5" s="40" customFormat="1" x14ac:dyDescent="0.25">
      <c r="A340" s="178"/>
    </row>
    <row r="341" spans="1:5" s="40" customFormat="1" x14ac:dyDescent="0.25">
      <c r="A341" s="178"/>
      <c r="B341" s="40" t="s">
        <v>377</v>
      </c>
    </row>
    <row r="342" spans="1:5" s="40" customFormat="1" x14ac:dyDescent="0.25">
      <c r="A342" s="178"/>
      <c r="B342" s="40" t="s">
        <v>361</v>
      </c>
      <c r="C342" s="44" t="s">
        <v>379</v>
      </c>
    </row>
    <row r="343" spans="1:5" s="40" customFormat="1" x14ac:dyDescent="0.25">
      <c r="A343" s="178"/>
      <c r="B343" s="40" t="s">
        <v>362</v>
      </c>
      <c r="C343" s="44" t="s">
        <v>380</v>
      </c>
    </row>
    <row r="344" spans="1:5" s="40" customFormat="1" x14ac:dyDescent="0.25">
      <c r="A344" s="178"/>
      <c r="B344" s="40" t="s">
        <v>363</v>
      </c>
    </row>
    <row r="345" spans="1:5" s="40" customFormat="1" x14ac:dyDescent="0.25">
      <c r="A345" s="178"/>
      <c r="B345" s="46" t="s">
        <v>376</v>
      </c>
    </row>
    <row r="346" spans="1:5" s="40" customFormat="1" x14ac:dyDescent="0.25">
      <c r="A346" s="178"/>
      <c r="B346" s="46" t="s">
        <v>364</v>
      </c>
    </row>
    <row r="347" spans="1:5" s="40" customFormat="1" x14ac:dyDescent="0.25">
      <c r="A347" s="178"/>
      <c r="B347" s="46" t="s">
        <v>378</v>
      </c>
    </row>
    <row r="348" spans="1:5" s="40" customFormat="1" x14ac:dyDescent="0.25">
      <c r="A348" s="178"/>
      <c r="B348" s="44" t="s">
        <v>381</v>
      </c>
    </row>
    <row r="349" spans="1:5" x14ac:dyDescent="0.25">
      <c r="A349" s="178"/>
    </row>
    <row r="350" spans="1:5" s="29" customFormat="1" x14ac:dyDescent="0.25">
      <c r="A350" s="28"/>
    </row>
    <row r="351" spans="1:5" s="40" customFormat="1" x14ac:dyDescent="0.25">
      <c r="A351" s="178">
        <v>48</v>
      </c>
      <c r="B351" s="40" t="s">
        <v>304</v>
      </c>
      <c r="D351" s="40" t="s">
        <v>507</v>
      </c>
      <c r="E351" s="40" t="s">
        <v>514</v>
      </c>
    </row>
    <row r="352" spans="1:5" s="40" customFormat="1" x14ac:dyDescent="0.25">
      <c r="A352" s="178"/>
      <c r="B352" s="40" t="s">
        <v>183</v>
      </c>
      <c r="D352" s="40" t="s">
        <v>625</v>
      </c>
      <c r="E352" s="40" t="s">
        <v>625</v>
      </c>
    </row>
    <row r="353" spans="1:5" s="40" customFormat="1" x14ac:dyDescent="0.25">
      <c r="A353" s="178"/>
      <c r="B353" s="40" t="s">
        <v>305</v>
      </c>
      <c r="D353" s="40" t="s">
        <v>508</v>
      </c>
      <c r="E353" s="40" t="s">
        <v>515</v>
      </c>
    </row>
    <row r="354" spans="1:5" s="40" customFormat="1" x14ac:dyDescent="0.25">
      <c r="A354" s="178"/>
      <c r="B354" s="40" t="s">
        <v>535</v>
      </c>
      <c r="D354" s="40" t="s">
        <v>509</v>
      </c>
      <c r="E354" s="40" t="s">
        <v>511</v>
      </c>
    </row>
    <row r="355" spans="1:5" s="40" customFormat="1" x14ac:dyDescent="0.25">
      <c r="A355" s="178"/>
      <c r="B355" s="26" t="s">
        <v>536</v>
      </c>
      <c r="C355" s="26" t="s">
        <v>537</v>
      </c>
      <c r="D355" s="40" t="s">
        <v>510</v>
      </c>
      <c r="E355" s="40" t="s">
        <v>513</v>
      </c>
    </row>
    <row r="356" spans="1:5" s="40" customFormat="1" x14ac:dyDescent="0.25">
      <c r="A356" s="178"/>
      <c r="D356" s="40" t="s">
        <v>511</v>
      </c>
      <c r="E356" s="40" t="s">
        <v>385</v>
      </c>
    </row>
    <row r="357" spans="1:5" s="40" customFormat="1" x14ac:dyDescent="0.25">
      <c r="A357" s="178"/>
      <c r="B357" s="40" t="s">
        <v>538</v>
      </c>
      <c r="D357" s="40" t="s">
        <v>512</v>
      </c>
    </row>
    <row r="358" spans="1:5" s="40" customFormat="1" x14ac:dyDescent="0.25">
      <c r="A358" s="178"/>
      <c r="B358" s="40" t="s">
        <v>382</v>
      </c>
      <c r="D358" s="40" t="s">
        <v>513</v>
      </c>
    </row>
    <row r="359" spans="1:5" s="40" customFormat="1" x14ac:dyDescent="0.25">
      <c r="A359" s="178"/>
      <c r="B359" s="40" t="s">
        <v>383</v>
      </c>
      <c r="D359" s="40" t="s">
        <v>385</v>
      </c>
    </row>
    <row r="360" spans="1:5" s="40" customFormat="1" x14ac:dyDescent="0.25">
      <c r="A360" s="178"/>
      <c r="B360" s="46" t="s">
        <v>503</v>
      </c>
    </row>
    <row r="361" spans="1:5" s="40" customFormat="1" x14ac:dyDescent="0.25">
      <c r="A361" s="178"/>
      <c r="B361" s="46" t="s">
        <v>504</v>
      </c>
      <c r="D361" s="40" t="s">
        <v>922</v>
      </c>
    </row>
    <row r="362" spans="1:5" s="40" customFormat="1" x14ac:dyDescent="0.25">
      <c r="A362" s="178"/>
      <c r="B362" s="40" t="s">
        <v>384</v>
      </c>
    </row>
    <row r="363" spans="1:5" s="40" customFormat="1" x14ac:dyDescent="0.25">
      <c r="A363" s="178"/>
      <c r="B363" s="40" t="s">
        <v>385</v>
      </c>
    </row>
    <row r="364" spans="1:5" s="40" customFormat="1" x14ac:dyDescent="0.25">
      <c r="A364" s="178"/>
      <c r="B364" s="40" t="s">
        <v>501</v>
      </c>
    </row>
    <row r="365" spans="1:5" s="40" customFormat="1" x14ac:dyDescent="0.25">
      <c r="A365" s="178"/>
      <c r="B365" s="40" t="s">
        <v>502</v>
      </c>
    </row>
    <row r="366" spans="1:5" s="40" customFormat="1" x14ac:dyDescent="0.25">
      <c r="A366" s="178"/>
      <c r="B366" s="40" t="s">
        <v>505</v>
      </c>
    </row>
    <row r="367" spans="1:5" s="40" customFormat="1" x14ac:dyDescent="0.25">
      <c r="A367" s="178"/>
      <c r="B367" s="44" t="s">
        <v>1373</v>
      </c>
    </row>
    <row r="368" spans="1:5" x14ac:dyDescent="0.25">
      <c r="A368" s="178"/>
    </row>
    <row r="369" spans="1:3" s="29" customFormat="1" x14ac:dyDescent="0.25">
      <c r="A369" s="28"/>
    </row>
    <row r="370" spans="1:3" s="40" customFormat="1" x14ac:dyDescent="0.25">
      <c r="A370" s="178">
        <v>49</v>
      </c>
      <c r="B370" s="40" t="s">
        <v>306</v>
      </c>
    </row>
    <row r="371" spans="1:3" s="40" customFormat="1" x14ac:dyDescent="0.25">
      <c r="A371" s="178"/>
      <c r="B371" s="40" t="s">
        <v>307</v>
      </c>
    </row>
    <row r="372" spans="1:3" s="40" customFormat="1" x14ac:dyDescent="0.25">
      <c r="A372" s="178"/>
      <c r="B372" s="40" t="s">
        <v>223</v>
      </c>
    </row>
    <row r="373" spans="1:3" s="40" customFormat="1" x14ac:dyDescent="0.25">
      <c r="A373" s="178"/>
      <c r="B373" s="26" t="s">
        <v>532</v>
      </c>
      <c r="C373" s="26" t="s">
        <v>533</v>
      </c>
    </row>
    <row r="374" spans="1:3" s="40" customFormat="1" x14ac:dyDescent="0.25">
      <c r="A374" s="178"/>
      <c r="B374" s="26"/>
      <c r="C374" s="26"/>
    </row>
    <row r="375" spans="1:3" s="40" customFormat="1" x14ac:dyDescent="0.25">
      <c r="A375" s="178"/>
      <c r="B375" s="40" t="s">
        <v>534</v>
      </c>
    </row>
    <row r="376" spans="1:3" s="40" customFormat="1" x14ac:dyDescent="0.25">
      <c r="A376" s="178"/>
      <c r="B376" s="40" t="s">
        <v>516</v>
      </c>
    </row>
    <row r="377" spans="1:3" s="40" customFormat="1" x14ac:dyDescent="0.25">
      <c r="A377" s="178"/>
      <c r="B377" s="40" t="s">
        <v>517</v>
      </c>
    </row>
    <row r="378" spans="1:3" s="40" customFormat="1" x14ac:dyDescent="0.25">
      <c r="A378" s="178"/>
      <c r="B378" s="40" t="s">
        <v>518</v>
      </c>
    </row>
    <row r="379" spans="1:3" s="40" customFormat="1" x14ac:dyDescent="0.25">
      <c r="A379" s="178"/>
      <c r="B379" s="40" t="s">
        <v>519</v>
      </c>
    </row>
    <row r="380" spans="1:3" s="40" customFormat="1" x14ac:dyDescent="0.25">
      <c r="A380" s="178"/>
      <c r="B380" s="40" t="s">
        <v>518</v>
      </c>
    </row>
    <row r="381" spans="1:3" s="40" customFormat="1" x14ac:dyDescent="0.25">
      <c r="A381" s="178"/>
      <c r="B381" s="40" t="s">
        <v>425</v>
      </c>
    </row>
    <row r="382" spans="1:3" s="40" customFormat="1" x14ac:dyDescent="0.25">
      <c r="A382" s="178"/>
      <c r="B382" s="40" t="s">
        <v>426</v>
      </c>
    </row>
    <row r="383" spans="1:3" s="40" customFormat="1" x14ac:dyDescent="0.25">
      <c r="A383" s="178"/>
      <c r="B383" s="40" t="s">
        <v>427</v>
      </c>
    </row>
    <row r="384" spans="1:3" s="40" customFormat="1" x14ac:dyDescent="0.25">
      <c r="A384" s="178"/>
      <c r="B384" s="40" t="s">
        <v>714</v>
      </c>
    </row>
    <row r="385" spans="1:3" s="40" customFormat="1" x14ac:dyDescent="0.25">
      <c r="A385" s="178"/>
      <c r="B385" s="40" t="s">
        <v>520</v>
      </c>
    </row>
    <row r="386" spans="1:3" x14ac:dyDescent="0.25">
      <c r="A386" s="178"/>
      <c r="B386" s="44" t="s">
        <v>1377</v>
      </c>
    </row>
    <row r="387" spans="1:3" s="29" customFormat="1" x14ac:dyDescent="0.25">
      <c r="A387" s="28"/>
    </row>
    <row r="388" spans="1:3" s="40" customFormat="1" x14ac:dyDescent="0.25">
      <c r="A388" s="178">
        <v>50</v>
      </c>
      <c r="B388" s="40" t="s">
        <v>308</v>
      </c>
    </row>
    <row r="389" spans="1:3" s="40" customFormat="1" x14ac:dyDescent="0.25">
      <c r="A389" s="178"/>
      <c r="B389" s="40" t="s">
        <v>183</v>
      </c>
    </row>
    <row r="390" spans="1:3" s="40" customFormat="1" x14ac:dyDescent="0.25">
      <c r="A390" s="178"/>
      <c r="B390" s="40" t="s">
        <v>309</v>
      </c>
    </row>
    <row r="391" spans="1:3" s="40" customFormat="1" x14ac:dyDescent="0.25">
      <c r="A391" s="178"/>
      <c r="B391" s="44" t="s">
        <v>521</v>
      </c>
    </row>
    <row r="392" spans="1:3" x14ac:dyDescent="0.25">
      <c r="A392" s="178"/>
      <c r="B392" s="44" t="s">
        <v>522</v>
      </c>
    </row>
    <row r="393" spans="1:3" s="29" customFormat="1" x14ac:dyDescent="0.25"/>
    <row r="394" spans="1:3" x14ac:dyDescent="0.25">
      <c r="A394" s="178">
        <v>51</v>
      </c>
      <c r="B394" t="s">
        <v>310</v>
      </c>
    </row>
    <row r="395" spans="1:3" x14ac:dyDescent="0.25">
      <c r="A395" s="178"/>
      <c r="B395" t="s">
        <v>311</v>
      </c>
    </row>
    <row r="396" spans="1:3" x14ac:dyDescent="0.25">
      <c r="A396" s="178"/>
      <c r="B396" t="s">
        <v>313</v>
      </c>
    </row>
    <row r="397" spans="1:3" x14ac:dyDescent="0.25">
      <c r="A397" s="178"/>
      <c r="B397" t="s">
        <v>312</v>
      </c>
    </row>
    <row r="398" spans="1:3" x14ac:dyDescent="0.25">
      <c r="A398" s="178"/>
      <c r="B398" t="s">
        <v>223</v>
      </c>
    </row>
    <row r="399" spans="1:3" x14ac:dyDescent="0.25">
      <c r="A399" s="178"/>
      <c r="B399" s="26" t="s">
        <v>525</v>
      </c>
      <c r="C399" s="26" t="s">
        <v>526</v>
      </c>
    </row>
    <row r="400" spans="1:3" x14ac:dyDescent="0.25">
      <c r="A400" s="178"/>
      <c r="B400" s="26" t="s">
        <v>527</v>
      </c>
      <c r="C400" s="26" t="s">
        <v>526</v>
      </c>
    </row>
    <row r="401" spans="1:3" x14ac:dyDescent="0.25">
      <c r="A401" s="178"/>
      <c r="B401" s="26" t="s">
        <v>528</v>
      </c>
      <c r="C401" s="26" t="s">
        <v>526</v>
      </c>
    </row>
    <row r="402" spans="1:3" x14ac:dyDescent="0.25">
      <c r="A402" s="178"/>
      <c r="B402" s="26" t="s">
        <v>529</v>
      </c>
      <c r="C402" s="26" t="s">
        <v>526</v>
      </c>
    </row>
    <row r="403" spans="1:3" x14ac:dyDescent="0.25">
      <c r="A403" s="178"/>
      <c r="B403" t="s">
        <v>524</v>
      </c>
    </row>
    <row r="404" spans="1:3" x14ac:dyDescent="0.25">
      <c r="A404" s="178"/>
      <c r="B404" t="s">
        <v>290</v>
      </c>
    </row>
    <row r="405" spans="1:3" x14ac:dyDescent="0.25">
      <c r="A405" s="178"/>
      <c r="B405" s="46" t="s">
        <v>292</v>
      </c>
    </row>
    <row r="406" spans="1:3" x14ac:dyDescent="0.25">
      <c r="A406" s="178"/>
      <c r="B406" s="46" t="s">
        <v>530</v>
      </c>
    </row>
    <row r="407" spans="1:3" x14ac:dyDescent="0.25">
      <c r="A407" s="178"/>
      <c r="B407" s="46"/>
    </row>
    <row r="408" spans="1:3" x14ac:dyDescent="0.25">
      <c r="A408" s="178"/>
      <c r="B408" s="46" t="s">
        <v>543</v>
      </c>
    </row>
    <row r="409" spans="1:3" x14ac:dyDescent="0.25">
      <c r="A409" s="178"/>
      <c r="B409" s="46" t="s">
        <v>531</v>
      </c>
    </row>
    <row r="410" spans="1:3" x14ac:dyDescent="0.25">
      <c r="A410" s="178"/>
      <c r="B410" s="46" t="s">
        <v>326</v>
      </c>
    </row>
    <row r="411" spans="1:3" x14ac:dyDescent="0.25">
      <c r="A411" s="178"/>
      <c r="B411" s="54" t="s">
        <v>327</v>
      </c>
    </row>
    <row r="412" spans="1:3" x14ac:dyDescent="0.25">
      <c r="A412" s="178"/>
      <c r="B412" s="54" t="s">
        <v>328</v>
      </c>
    </row>
    <row r="413" spans="1:3" x14ac:dyDescent="0.25">
      <c r="A413" s="178"/>
    </row>
    <row r="414" spans="1:3" s="29" customFormat="1" x14ac:dyDescent="0.25"/>
    <row r="415" spans="1:3" x14ac:dyDescent="0.25">
      <c r="A415" s="178">
        <v>52</v>
      </c>
      <c r="B415" t="s">
        <v>387</v>
      </c>
    </row>
    <row r="416" spans="1:3" x14ac:dyDescent="0.25">
      <c r="A416" s="178"/>
      <c r="B416" t="s">
        <v>388</v>
      </c>
    </row>
    <row r="417" spans="1:3" x14ac:dyDescent="0.25">
      <c r="A417" s="178"/>
      <c r="B417" t="s">
        <v>390</v>
      </c>
    </row>
    <row r="418" spans="1:3" x14ac:dyDescent="0.25">
      <c r="A418" s="178"/>
      <c r="B418" t="s">
        <v>389</v>
      </c>
    </row>
    <row r="419" spans="1:3" x14ac:dyDescent="0.25">
      <c r="A419" s="178"/>
      <c r="B419" t="s">
        <v>223</v>
      </c>
    </row>
    <row r="420" spans="1:3" x14ac:dyDescent="0.25">
      <c r="A420" s="178"/>
      <c r="B420" s="26" t="s">
        <v>544</v>
      </c>
      <c r="C420" s="26" t="s">
        <v>545</v>
      </c>
    </row>
    <row r="421" spans="1:3" x14ac:dyDescent="0.25">
      <c r="A421" s="178"/>
      <c r="B421" s="26" t="s">
        <v>546</v>
      </c>
      <c r="C421" s="26" t="s">
        <v>545</v>
      </c>
    </row>
    <row r="422" spans="1:3" x14ac:dyDescent="0.25">
      <c r="A422" s="178"/>
      <c r="B422" s="26" t="s">
        <v>547</v>
      </c>
      <c r="C422" s="26" t="s">
        <v>545</v>
      </c>
    </row>
    <row r="423" spans="1:3" x14ac:dyDescent="0.25">
      <c r="A423" s="178"/>
      <c r="B423" s="26" t="s">
        <v>548</v>
      </c>
      <c r="C423" s="26" t="s">
        <v>545</v>
      </c>
    </row>
    <row r="424" spans="1:3" x14ac:dyDescent="0.25">
      <c r="A424" s="178"/>
      <c r="B424" s="26"/>
      <c r="C424" s="26"/>
    </row>
    <row r="425" spans="1:3" x14ac:dyDescent="0.25">
      <c r="A425" s="178"/>
      <c r="B425" s="26" t="s">
        <v>549</v>
      </c>
      <c r="C425" s="26"/>
    </row>
    <row r="426" spans="1:3" x14ac:dyDescent="0.25">
      <c r="A426" s="178"/>
    </row>
    <row r="427" spans="1:3" s="29" customFormat="1" x14ac:dyDescent="0.25"/>
    <row r="428" spans="1:3" x14ac:dyDescent="0.25">
      <c r="A428" s="178">
        <v>53</v>
      </c>
      <c r="B428" t="s">
        <v>391</v>
      </c>
    </row>
    <row r="429" spans="1:3" x14ac:dyDescent="0.25">
      <c r="A429" s="178"/>
      <c r="B429" t="s">
        <v>183</v>
      </c>
    </row>
    <row r="430" spans="1:3" x14ac:dyDescent="0.25">
      <c r="A430" s="178"/>
      <c r="B430" t="s">
        <v>392</v>
      </c>
    </row>
    <row r="431" spans="1:3" x14ac:dyDescent="0.25">
      <c r="A431" s="178"/>
      <c r="B431" t="s">
        <v>301</v>
      </c>
    </row>
    <row r="432" spans="1:3" x14ac:dyDescent="0.25">
      <c r="A432" s="178"/>
      <c r="B432" t="s">
        <v>223</v>
      </c>
    </row>
    <row r="433" spans="1:5" x14ac:dyDescent="0.25">
      <c r="A433" s="178"/>
      <c r="B433" s="26" t="s">
        <v>550</v>
      </c>
      <c r="C433" s="26" t="s">
        <v>551</v>
      </c>
    </row>
    <row r="434" spans="1:5" x14ac:dyDescent="0.25">
      <c r="A434" s="178"/>
      <c r="B434" s="26" t="s">
        <v>552</v>
      </c>
      <c r="C434" s="26" t="s">
        <v>551</v>
      </c>
    </row>
    <row r="435" spans="1:5" x14ac:dyDescent="0.25">
      <c r="A435" s="178"/>
      <c r="B435" s="26" t="s">
        <v>553</v>
      </c>
      <c r="C435" s="26" t="s">
        <v>551</v>
      </c>
    </row>
    <row r="436" spans="1:5" x14ac:dyDescent="0.25">
      <c r="A436" s="178"/>
      <c r="B436" s="26" t="s">
        <v>554</v>
      </c>
      <c r="C436" s="26" t="s">
        <v>551</v>
      </c>
    </row>
    <row r="437" spans="1:5" x14ac:dyDescent="0.25">
      <c r="A437" s="178"/>
      <c r="B437" s="26" t="s">
        <v>555</v>
      </c>
    </row>
    <row r="438" spans="1:5" x14ac:dyDescent="0.25">
      <c r="A438" s="178"/>
      <c r="B438" t="s">
        <v>556</v>
      </c>
    </row>
    <row r="439" spans="1:5" x14ac:dyDescent="0.25">
      <c r="A439" s="178"/>
      <c r="B439" s="26" t="s">
        <v>557</v>
      </c>
    </row>
    <row r="440" spans="1:5" x14ac:dyDescent="0.25">
      <c r="A440" s="178"/>
      <c r="B440" s="26" t="s">
        <v>558</v>
      </c>
    </row>
    <row r="441" spans="1:5" x14ac:dyDescent="0.25">
      <c r="A441" s="178"/>
      <c r="B441" s="26" t="s">
        <v>559</v>
      </c>
    </row>
    <row r="442" spans="1:5" x14ac:dyDescent="0.25">
      <c r="A442" s="178"/>
      <c r="B442" s="26"/>
    </row>
    <row r="443" spans="1:5" x14ac:dyDescent="0.25">
      <c r="A443" s="178"/>
      <c r="B443" s="26" t="s">
        <v>560</v>
      </c>
    </row>
    <row r="444" spans="1:5" x14ac:dyDescent="0.25">
      <c r="A444" s="178"/>
      <c r="B444" s="57" t="s">
        <v>561</v>
      </c>
    </row>
    <row r="445" spans="1:5" x14ac:dyDescent="0.25">
      <c r="A445" s="178"/>
      <c r="B445" s="26"/>
      <c r="D445" t="s">
        <v>588</v>
      </c>
      <c r="E445" t="s">
        <v>514</v>
      </c>
    </row>
    <row r="446" spans="1:5" x14ac:dyDescent="0.25">
      <c r="A446" s="178"/>
      <c r="B446" s="26" t="s">
        <v>562</v>
      </c>
      <c r="D446" s="26" t="s">
        <v>563</v>
      </c>
      <c r="E446" s="59" t="s">
        <v>586</v>
      </c>
    </row>
    <row r="447" spans="1:5" x14ac:dyDescent="0.25">
      <c r="A447" s="178"/>
      <c r="B447" s="26" t="s">
        <v>563</v>
      </c>
      <c r="D447" s="26" t="s">
        <v>565</v>
      </c>
    </row>
    <row r="448" spans="1:5" x14ac:dyDescent="0.25">
      <c r="A448" s="178"/>
      <c r="B448" s="26" t="s">
        <v>571</v>
      </c>
      <c r="D448" s="26"/>
    </row>
    <row r="449" spans="1:2" x14ac:dyDescent="0.25">
      <c r="A449" s="178"/>
      <c r="B449" s="26" t="s">
        <v>570</v>
      </c>
    </row>
    <row r="450" spans="1:2" x14ac:dyDescent="0.25">
      <c r="A450" s="178"/>
      <c r="B450" s="26" t="s">
        <v>572</v>
      </c>
    </row>
    <row r="451" spans="1:2" x14ac:dyDescent="0.25">
      <c r="A451" s="178"/>
      <c r="B451" s="26" t="s">
        <v>564</v>
      </c>
    </row>
    <row r="452" spans="1:2" x14ac:dyDescent="0.25">
      <c r="A452" s="178"/>
      <c r="B452" s="26" t="s">
        <v>565</v>
      </c>
    </row>
    <row r="453" spans="1:2" x14ac:dyDescent="0.25">
      <c r="A453" s="178"/>
      <c r="B453" s="26" t="s">
        <v>566</v>
      </c>
    </row>
    <row r="454" spans="1:2" x14ac:dyDescent="0.25">
      <c r="A454" s="178"/>
      <c r="B454" s="26" t="s">
        <v>567</v>
      </c>
    </row>
    <row r="455" spans="1:2" x14ac:dyDescent="0.25">
      <c r="A455" s="178"/>
      <c r="B455" s="59" t="s">
        <v>573</v>
      </c>
    </row>
    <row r="456" spans="1:2" x14ac:dyDescent="0.25">
      <c r="A456" s="178"/>
      <c r="B456" s="59"/>
    </row>
    <row r="457" spans="1:2" x14ac:dyDescent="0.25">
      <c r="A457" s="178"/>
      <c r="B457" s="59" t="s">
        <v>584</v>
      </c>
    </row>
    <row r="458" spans="1:2" x14ac:dyDescent="0.25">
      <c r="A458" s="178"/>
      <c r="B458" s="59" t="s">
        <v>586</v>
      </c>
    </row>
    <row r="459" spans="1:2" x14ac:dyDescent="0.25">
      <c r="A459" s="178"/>
      <c r="B459" s="59" t="s">
        <v>585</v>
      </c>
    </row>
    <row r="460" spans="1:2" x14ac:dyDescent="0.25">
      <c r="A460" s="178"/>
      <c r="B460" s="26"/>
    </row>
    <row r="461" spans="1:2" x14ac:dyDescent="0.25">
      <c r="A461" s="178"/>
      <c r="B461" s="26" t="s">
        <v>574</v>
      </c>
    </row>
    <row r="462" spans="1:2" x14ac:dyDescent="0.25">
      <c r="A462" s="178"/>
      <c r="B462" s="26" t="s">
        <v>575</v>
      </c>
    </row>
    <row r="463" spans="1:2" x14ac:dyDescent="0.25">
      <c r="A463" s="178"/>
      <c r="B463" s="26" t="s">
        <v>576</v>
      </c>
    </row>
    <row r="464" spans="1:2" x14ac:dyDescent="0.25">
      <c r="A464" s="178"/>
      <c r="B464" s="26" t="s">
        <v>581</v>
      </c>
    </row>
    <row r="465" spans="1:2" x14ac:dyDescent="0.25">
      <c r="A465" s="178"/>
      <c r="B465" s="26" t="s">
        <v>582</v>
      </c>
    </row>
    <row r="466" spans="1:2" x14ac:dyDescent="0.25">
      <c r="A466" s="178"/>
      <c r="B466" s="59" t="s">
        <v>583</v>
      </c>
    </row>
    <row r="467" spans="1:2" x14ac:dyDescent="0.25">
      <c r="A467" s="178"/>
      <c r="B467" s="59" t="s">
        <v>587</v>
      </c>
    </row>
    <row r="468" spans="1:2" x14ac:dyDescent="0.25">
      <c r="A468" s="178"/>
      <c r="B468" s="57"/>
    </row>
    <row r="469" spans="1:2" x14ac:dyDescent="0.25">
      <c r="A469" s="178"/>
      <c r="B469" s="26" t="s">
        <v>577</v>
      </c>
    </row>
    <row r="470" spans="1:2" x14ac:dyDescent="0.25">
      <c r="A470" s="178"/>
      <c r="B470" s="26" t="s">
        <v>578</v>
      </c>
    </row>
    <row r="471" spans="1:2" x14ac:dyDescent="0.25">
      <c r="A471" s="178"/>
      <c r="B471" s="26" t="s">
        <v>579</v>
      </c>
    </row>
    <row r="472" spans="1:2" x14ac:dyDescent="0.25">
      <c r="A472" s="178"/>
      <c r="B472" s="26" t="s">
        <v>590</v>
      </c>
    </row>
    <row r="473" spans="1:2" x14ac:dyDescent="0.25">
      <c r="A473" s="178"/>
      <c r="B473" s="26" t="s">
        <v>591</v>
      </c>
    </row>
    <row r="474" spans="1:2" x14ac:dyDescent="0.25">
      <c r="A474" s="178"/>
      <c r="B474" s="26"/>
    </row>
    <row r="475" spans="1:2" x14ac:dyDescent="0.25">
      <c r="A475" s="178"/>
      <c r="B475" s="26" t="s">
        <v>580</v>
      </c>
    </row>
    <row r="476" spans="1:2" x14ac:dyDescent="0.25">
      <c r="A476" s="178"/>
      <c r="B476" s="26"/>
    </row>
    <row r="477" spans="1:2" x14ac:dyDescent="0.25">
      <c r="A477" s="178"/>
      <c r="B477" s="26" t="s">
        <v>592</v>
      </c>
    </row>
    <row r="478" spans="1:2" x14ac:dyDescent="0.25">
      <c r="A478" s="178"/>
      <c r="B478" s="26" t="s">
        <v>330</v>
      </c>
    </row>
    <row r="479" spans="1:2" x14ac:dyDescent="0.25">
      <c r="A479" s="178"/>
      <c r="B479" s="26" t="s">
        <v>331</v>
      </c>
    </row>
    <row r="480" spans="1:2" x14ac:dyDescent="0.25">
      <c r="A480" s="178"/>
      <c r="B480" s="26" t="s">
        <v>332</v>
      </c>
    </row>
    <row r="481" spans="1:3" x14ac:dyDescent="0.25">
      <c r="A481" s="178"/>
      <c r="B481" s="26" t="s">
        <v>333</v>
      </c>
    </row>
    <row r="482" spans="1:3" x14ac:dyDescent="0.25">
      <c r="A482" s="178"/>
      <c r="B482" s="26" t="s">
        <v>593</v>
      </c>
    </row>
    <row r="483" spans="1:3" x14ac:dyDescent="0.25">
      <c r="A483" s="178"/>
      <c r="B483" s="26" t="s">
        <v>594</v>
      </c>
    </row>
    <row r="484" spans="1:3" x14ac:dyDescent="0.25">
      <c r="A484" s="178"/>
      <c r="B484" s="26" t="s">
        <v>595</v>
      </c>
    </row>
    <row r="485" spans="1:3" x14ac:dyDescent="0.25">
      <c r="A485" s="178"/>
      <c r="B485" s="26" t="s">
        <v>596</v>
      </c>
    </row>
    <row r="486" spans="1:3" x14ac:dyDescent="0.25">
      <c r="A486" s="178"/>
      <c r="B486" s="26"/>
    </row>
    <row r="487" spans="1:3" x14ac:dyDescent="0.25">
      <c r="A487" s="178"/>
      <c r="B487" s="57" t="s">
        <v>597</v>
      </c>
    </row>
    <row r="488" spans="1:3" x14ac:dyDescent="0.25">
      <c r="A488" s="178"/>
    </row>
    <row r="489" spans="1:3" s="29" customFormat="1" x14ac:dyDescent="0.25"/>
    <row r="490" spans="1:3" x14ac:dyDescent="0.25">
      <c r="A490" s="178">
        <v>54</v>
      </c>
      <c r="B490" t="s">
        <v>394</v>
      </c>
    </row>
    <row r="491" spans="1:3" x14ac:dyDescent="0.25">
      <c r="A491" s="178"/>
      <c r="B491" t="s">
        <v>183</v>
      </c>
    </row>
    <row r="492" spans="1:3" x14ac:dyDescent="0.25">
      <c r="A492" s="178"/>
      <c r="B492" t="s">
        <v>395</v>
      </c>
    </row>
    <row r="493" spans="1:3" x14ac:dyDescent="0.25">
      <c r="A493" s="178"/>
      <c r="B493" t="s">
        <v>396</v>
      </c>
    </row>
    <row r="494" spans="1:3" x14ac:dyDescent="0.25">
      <c r="A494" s="178"/>
      <c r="B494" t="s">
        <v>397</v>
      </c>
    </row>
    <row r="495" spans="1:3" x14ac:dyDescent="0.25">
      <c r="A495" s="178"/>
      <c r="B495" t="s">
        <v>223</v>
      </c>
    </row>
    <row r="496" spans="1:3" x14ac:dyDescent="0.25">
      <c r="A496" s="178"/>
      <c r="B496" s="26" t="s">
        <v>598</v>
      </c>
      <c r="C496" s="26" t="s">
        <v>599</v>
      </c>
    </row>
    <row r="497" spans="1:3" x14ac:dyDescent="0.25">
      <c r="A497" s="178"/>
      <c r="B497" s="26" t="s">
        <v>600</v>
      </c>
      <c r="C497" s="26" t="s">
        <v>248</v>
      </c>
    </row>
    <row r="498" spans="1:3" x14ac:dyDescent="0.25">
      <c r="A498" s="178"/>
      <c r="B498" s="26" t="s">
        <v>601</v>
      </c>
      <c r="C498" s="26" t="s">
        <v>599</v>
      </c>
    </row>
    <row r="499" spans="1:3" x14ac:dyDescent="0.25">
      <c r="A499" s="178"/>
      <c r="B499" s="26" t="s">
        <v>602</v>
      </c>
      <c r="C499" s="26" t="s">
        <v>599</v>
      </c>
    </row>
    <row r="500" spans="1:3" x14ac:dyDescent="0.25">
      <c r="A500" s="178"/>
    </row>
    <row r="501" spans="1:3" x14ac:dyDescent="0.25">
      <c r="A501" s="178"/>
      <c r="B501" s="26" t="s">
        <v>603</v>
      </c>
    </row>
    <row r="502" spans="1:3" x14ac:dyDescent="0.25">
      <c r="A502" s="178"/>
      <c r="B502" t="s">
        <v>604</v>
      </c>
    </row>
    <row r="503" spans="1:3" x14ac:dyDescent="0.25">
      <c r="A503" s="178"/>
      <c r="B503" s="26" t="s">
        <v>605</v>
      </c>
    </row>
    <row r="504" spans="1:3" x14ac:dyDescent="0.25">
      <c r="A504" s="178"/>
    </row>
    <row r="505" spans="1:3" x14ac:dyDescent="0.25">
      <c r="A505" s="178"/>
    </row>
    <row r="506" spans="1:3" s="29" customFormat="1" x14ac:dyDescent="0.25"/>
    <row r="507" spans="1:3" x14ac:dyDescent="0.25">
      <c r="A507" s="178">
        <v>55</v>
      </c>
      <c r="B507" t="s">
        <v>399</v>
      </c>
    </row>
    <row r="508" spans="1:3" x14ac:dyDescent="0.25">
      <c r="A508" s="178"/>
      <c r="B508" t="s">
        <v>183</v>
      </c>
    </row>
    <row r="509" spans="1:3" x14ac:dyDescent="0.25">
      <c r="A509" s="178"/>
      <c r="B509" t="s">
        <v>400</v>
      </c>
    </row>
    <row r="510" spans="1:3" x14ac:dyDescent="0.25">
      <c r="A510" s="178"/>
      <c r="B510" t="s">
        <v>397</v>
      </c>
    </row>
    <row r="511" spans="1:3" x14ac:dyDescent="0.25">
      <c r="A511" s="178"/>
      <c r="B511" t="s">
        <v>223</v>
      </c>
    </row>
    <row r="512" spans="1:3" x14ac:dyDescent="0.25">
      <c r="A512" s="178"/>
      <c r="B512" s="26" t="s">
        <v>606</v>
      </c>
      <c r="C512" s="26" t="s">
        <v>607</v>
      </c>
    </row>
    <row r="513" spans="1:5" x14ac:dyDescent="0.25">
      <c r="A513" s="178"/>
      <c r="B513" s="26" t="s">
        <v>608</v>
      </c>
      <c r="C513" s="26" t="s">
        <v>248</v>
      </c>
    </row>
    <row r="514" spans="1:5" x14ac:dyDescent="0.25">
      <c r="A514" s="178"/>
      <c r="B514" s="26" t="s">
        <v>609</v>
      </c>
      <c r="C514" s="26" t="s">
        <v>607</v>
      </c>
    </row>
    <row r="515" spans="1:5" x14ac:dyDescent="0.25">
      <c r="A515" s="178"/>
      <c r="B515" s="26" t="s">
        <v>610</v>
      </c>
      <c r="C515" s="26" t="s">
        <v>607</v>
      </c>
    </row>
    <row r="516" spans="1:5" x14ac:dyDescent="0.25">
      <c r="A516" s="178"/>
      <c r="B516" s="26" t="s">
        <v>611</v>
      </c>
      <c r="C516" s="26"/>
    </row>
    <row r="517" spans="1:5" x14ac:dyDescent="0.25">
      <c r="A517" s="178"/>
      <c r="B517" s="26" t="s">
        <v>612</v>
      </c>
      <c r="C517" s="26"/>
    </row>
    <row r="518" spans="1:5" x14ac:dyDescent="0.25">
      <c r="A518" s="178"/>
      <c r="B518" s="26" t="s">
        <v>613</v>
      </c>
    </row>
    <row r="519" spans="1:5" x14ac:dyDescent="0.25">
      <c r="A519" s="178"/>
      <c r="B519" s="26" t="s">
        <v>614</v>
      </c>
    </row>
    <row r="520" spans="1:5" x14ac:dyDescent="0.25">
      <c r="A520" s="178"/>
    </row>
    <row r="521" spans="1:5" s="29" customFormat="1" x14ac:dyDescent="0.25"/>
    <row r="522" spans="1:5" x14ac:dyDescent="0.25">
      <c r="A522" s="178">
        <v>56</v>
      </c>
      <c r="B522" t="s">
        <v>403</v>
      </c>
    </row>
    <row r="523" spans="1:5" x14ac:dyDescent="0.25">
      <c r="A523" s="178"/>
      <c r="B523" t="s">
        <v>183</v>
      </c>
    </row>
    <row r="524" spans="1:5" x14ac:dyDescent="0.25">
      <c r="A524" s="178"/>
      <c r="B524" t="s">
        <v>404</v>
      </c>
    </row>
    <row r="525" spans="1:5" x14ac:dyDescent="0.25">
      <c r="A525" s="178"/>
      <c r="B525" t="s">
        <v>223</v>
      </c>
    </row>
    <row r="526" spans="1:5" x14ac:dyDescent="0.25">
      <c r="A526" s="178"/>
      <c r="B526" s="26" t="s">
        <v>615</v>
      </c>
      <c r="C526" s="26" t="s">
        <v>616</v>
      </c>
    </row>
    <row r="527" spans="1:5" x14ac:dyDescent="0.25">
      <c r="A527" s="178"/>
    </row>
    <row r="528" spans="1:5" x14ac:dyDescent="0.25">
      <c r="A528" s="178"/>
      <c r="B528" t="s">
        <v>617</v>
      </c>
      <c r="D528" t="s">
        <v>588</v>
      </c>
      <c r="E528" t="s">
        <v>514</v>
      </c>
    </row>
    <row r="529" spans="1:5" x14ac:dyDescent="0.25">
      <c r="A529" s="178"/>
      <c r="B529" t="s">
        <v>618</v>
      </c>
      <c r="D529" t="s">
        <v>625</v>
      </c>
      <c r="E529" t="s">
        <v>626</v>
      </c>
    </row>
    <row r="530" spans="1:5" x14ac:dyDescent="0.25">
      <c r="A530" s="178"/>
      <c r="B530" t="s">
        <v>513</v>
      </c>
      <c r="D530" t="s">
        <v>508</v>
      </c>
    </row>
    <row r="531" spans="1:5" x14ac:dyDescent="0.25">
      <c r="A531" s="178"/>
      <c r="B531" t="s">
        <v>619</v>
      </c>
      <c r="D531" t="s">
        <v>509</v>
      </c>
    </row>
    <row r="532" spans="1:5" x14ac:dyDescent="0.25">
      <c r="A532" s="178"/>
      <c r="B532" t="s">
        <v>620</v>
      </c>
      <c r="D532" t="s">
        <v>620</v>
      </c>
    </row>
    <row r="533" spans="1:5" x14ac:dyDescent="0.25">
      <c r="A533" s="178"/>
      <c r="B533" t="s">
        <v>621</v>
      </c>
    </row>
    <row r="534" spans="1:5" x14ac:dyDescent="0.25">
      <c r="A534" s="178"/>
      <c r="B534" t="s">
        <v>509</v>
      </c>
    </row>
    <row r="535" spans="1:5" x14ac:dyDescent="0.25">
      <c r="A535" s="178"/>
      <c r="B535" t="s">
        <v>622</v>
      </c>
    </row>
    <row r="536" spans="1:5" x14ac:dyDescent="0.25">
      <c r="A536" s="178"/>
      <c r="B536" t="s">
        <v>508</v>
      </c>
    </row>
    <row r="537" spans="1:5" x14ac:dyDescent="0.25">
      <c r="A537" s="178"/>
      <c r="B537" t="s">
        <v>623</v>
      </c>
    </row>
    <row r="538" spans="1:5" x14ac:dyDescent="0.25">
      <c r="A538" s="178"/>
      <c r="B538" t="s">
        <v>625</v>
      </c>
    </row>
    <row r="539" spans="1:5" x14ac:dyDescent="0.25">
      <c r="A539" s="178"/>
      <c r="B539" t="s">
        <v>624</v>
      </c>
    </row>
    <row r="540" spans="1:5" x14ac:dyDescent="0.25">
      <c r="A540" s="178"/>
      <c r="B540" t="s">
        <v>627</v>
      </c>
    </row>
    <row r="541" spans="1:5" x14ac:dyDescent="0.25">
      <c r="A541" s="178"/>
    </row>
    <row r="542" spans="1:5" x14ac:dyDescent="0.25">
      <c r="A542" s="178"/>
      <c r="B542" t="s">
        <v>628</v>
      </c>
    </row>
    <row r="543" spans="1:5" x14ac:dyDescent="0.25">
      <c r="A543" s="178"/>
      <c r="B543" t="s">
        <v>629</v>
      </c>
    </row>
    <row r="544" spans="1:5" x14ac:dyDescent="0.25">
      <c r="A544" s="178"/>
      <c r="B544" t="s">
        <v>630</v>
      </c>
    </row>
    <row r="545" spans="1:3" s="29" customFormat="1" x14ac:dyDescent="0.25"/>
    <row r="546" spans="1:3" x14ac:dyDescent="0.25">
      <c r="A546" s="178">
        <v>57</v>
      </c>
      <c r="B546" t="s">
        <v>405</v>
      </c>
    </row>
    <row r="547" spans="1:3" x14ac:dyDescent="0.25">
      <c r="A547" s="178"/>
      <c r="B547" t="s">
        <v>406</v>
      </c>
    </row>
    <row r="548" spans="1:3" x14ac:dyDescent="0.25">
      <c r="A548" s="178"/>
      <c r="B548" t="s">
        <v>407</v>
      </c>
    </row>
    <row r="549" spans="1:3" x14ac:dyDescent="0.25">
      <c r="A549" s="178"/>
      <c r="B549" t="s">
        <v>223</v>
      </c>
    </row>
    <row r="550" spans="1:3" x14ac:dyDescent="0.25">
      <c r="A550" s="178"/>
      <c r="B550" s="26" t="s">
        <v>631</v>
      </c>
      <c r="C550" s="26" t="s">
        <v>632</v>
      </c>
    </row>
    <row r="551" spans="1:3" x14ac:dyDescent="0.25">
      <c r="A551" s="178"/>
    </row>
    <row r="552" spans="1:3" x14ac:dyDescent="0.25">
      <c r="A552" s="178"/>
      <c r="B552" t="s">
        <v>617</v>
      </c>
    </row>
    <row r="553" spans="1:3" x14ac:dyDescent="0.25">
      <c r="A553" s="178"/>
      <c r="B553" t="s">
        <v>633</v>
      </c>
    </row>
    <row r="554" spans="1:3" x14ac:dyDescent="0.25">
      <c r="A554" s="178"/>
      <c r="B554" t="s">
        <v>385</v>
      </c>
    </row>
    <row r="555" spans="1:3" x14ac:dyDescent="0.25">
      <c r="A555" s="178"/>
      <c r="B555" t="s">
        <v>634</v>
      </c>
    </row>
    <row r="556" spans="1:3" x14ac:dyDescent="0.25">
      <c r="A556" s="178"/>
      <c r="B556" t="s">
        <v>635</v>
      </c>
    </row>
    <row r="557" spans="1:3" s="29" customFormat="1" x14ac:dyDescent="0.25"/>
    <row r="558" spans="1:3" x14ac:dyDescent="0.25">
      <c r="A558" s="178">
        <v>58</v>
      </c>
      <c r="B558" t="s">
        <v>409</v>
      </c>
    </row>
    <row r="559" spans="1:3" x14ac:dyDescent="0.25">
      <c r="A559" s="178"/>
      <c r="B559" t="s">
        <v>183</v>
      </c>
    </row>
    <row r="560" spans="1:3" x14ac:dyDescent="0.25">
      <c r="A560" s="178"/>
      <c r="B560" t="s">
        <v>395</v>
      </c>
    </row>
    <row r="561" spans="1:3" x14ac:dyDescent="0.25">
      <c r="A561" s="178"/>
      <c r="B561" t="s">
        <v>410</v>
      </c>
    </row>
    <row r="562" spans="1:3" x14ac:dyDescent="0.25">
      <c r="A562" s="178"/>
      <c r="B562" t="s">
        <v>223</v>
      </c>
    </row>
    <row r="563" spans="1:3" x14ac:dyDescent="0.25">
      <c r="A563" s="178"/>
      <c r="B563" s="26" t="s">
        <v>636</v>
      </c>
      <c r="C563" s="26" t="s">
        <v>589</v>
      </c>
    </row>
    <row r="564" spans="1:3" x14ac:dyDescent="0.25">
      <c r="A564" s="178"/>
      <c r="B564" s="26" t="s">
        <v>637</v>
      </c>
      <c r="C564" s="26" t="s">
        <v>589</v>
      </c>
    </row>
    <row r="565" spans="1:3" x14ac:dyDescent="0.25">
      <c r="A565" s="178"/>
      <c r="B565" s="26" t="s">
        <v>638</v>
      </c>
      <c r="C565" s="26" t="s">
        <v>589</v>
      </c>
    </row>
    <row r="566" spans="1:3" x14ac:dyDescent="0.25">
      <c r="A566" s="178"/>
      <c r="B566" s="26" t="s">
        <v>639</v>
      </c>
      <c r="C566" s="26" t="s">
        <v>589</v>
      </c>
    </row>
    <row r="567" spans="1:3" x14ac:dyDescent="0.25">
      <c r="A567" s="178"/>
      <c r="B567" s="26" t="s">
        <v>640</v>
      </c>
    </row>
    <row r="568" spans="1:3" x14ac:dyDescent="0.25">
      <c r="A568" s="178"/>
      <c r="B568" t="s">
        <v>578</v>
      </c>
    </row>
    <row r="569" spans="1:3" x14ac:dyDescent="0.25">
      <c r="A569" s="178"/>
      <c r="B569" t="s">
        <v>579</v>
      </c>
    </row>
    <row r="570" spans="1:3" x14ac:dyDescent="0.25">
      <c r="A570" s="178"/>
      <c r="B570" s="26" t="s">
        <v>591</v>
      </c>
    </row>
    <row r="571" spans="1:3" x14ac:dyDescent="0.25">
      <c r="A571" s="178"/>
      <c r="B571" s="26" t="s">
        <v>641</v>
      </c>
    </row>
    <row r="572" spans="1:3" s="29" customFormat="1" x14ac:dyDescent="0.25"/>
    <row r="573" spans="1:3" x14ac:dyDescent="0.25">
      <c r="A573" s="178">
        <v>59</v>
      </c>
      <c r="B573" t="s">
        <v>411</v>
      </c>
    </row>
    <row r="574" spans="1:3" x14ac:dyDescent="0.25">
      <c r="A574" s="178"/>
      <c r="B574" t="s">
        <v>183</v>
      </c>
    </row>
    <row r="575" spans="1:3" x14ac:dyDescent="0.25">
      <c r="A575" s="178"/>
      <c r="B575" t="s">
        <v>395</v>
      </c>
    </row>
    <row r="576" spans="1:3" x14ac:dyDescent="0.25">
      <c r="A576" s="178"/>
      <c r="B576" t="s">
        <v>396</v>
      </c>
    </row>
    <row r="577" spans="1:2" x14ac:dyDescent="0.25">
      <c r="A577" s="178"/>
      <c r="B577" t="s">
        <v>397</v>
      </c>
    </row>
    <row r="578" spans="1:2" x14ac:dyDescent="0.25">
      <c r="A578" s="178"/>
    </row>
    <row r="579" spans="1:2" x14ac:dyDescent="0.25">
      <c r="A579" s="178"/>
      <c r="B579" s="58" t="s">
        <v>568</v>
      </c>
    </row>
    <row r="580" spans="1:2" x14ac:dyDescent="0.25">
      <c r="A580" s="178"/>
      <c r="B580" t="s">
        <v>569</v>
      </c>
    </row>
    <row r="581" spans="1:2" x14ac:dyDescent="0.25">
      <c r="A581" s="178"/>
    </row>
    <row r="582" spans="1:2" x14ac:dyDescent="0.25">
      <c r="A582" s="178"/>
      <c r="B582" t="s">
        <v>643</v>
      </c>
    </row>
    <row r="583" spans="1:2" x14ac:dyDescent="0.25">
      <c r="A583" s="178"/>
      <c r="B583" t="s">
        <v>644</v>
      </c>
    </row>
    <row r="584" spans="1:2" x14ac:dyDescent="0.25">
      <c r="A584" s="178"/>
      <c r="B584" t="s">
        <v>343</v>
      </c>
    </row>
    <row r="585" spans="1:2" x14ac:dyDescent="0.25">
      <c r="A585" s="178"/>
      <c r="B585" t="s">
        <v>645</v>
      </c>
    </row>
    <row r="586" spans="1:2" x14ac:dyDescent="0.25">
      <c r="A586" s="178"/>
      <c r="B586" t="s">
        <v>646</v>
      </c>
    </row>
    <row r="587" spans="1:2" x14ac:dyDescent="0.25">
      <c r="A587" s="178"/>
      <c r="B587" t="s">
        <v>647</v>
      </c>
    </row>
    <row r="588" spans="1:2" x14ac:dyDescent="0.25">
      <c r="A588" s="178"/>
      <c r="B588" t="s">
        <v>648</v>
      </c>
    </row>
    <row r="589" spans="1:2" x14ac:dyDescent="0.25">
      <c r="A589" s="178"/>
      <c r="B589" t="s">
        <v>649</v>
      </c>
    </row>
    <row r="590" spans="1:2" x14ac:dyDescent="0.25">
      <c r="A590" s="178"/>
      <c r="B590" t="s">
        <v>650</v>
      </c>
    </row>
    <row r="591" spans="1:2" x14ac:dyDescent="0.25">
      <c r="A591" s="178"/>
      <c r="B591" s="26" t="s">
        <v>651</v>
      </c>
    </row>
    <row r="592" spans="1:2" x14ac:dyDescent="0.25">
      <c r="A592" s="178"/>
      <c r="B592" t="s">
        <v>653</v>
      </c>
    </row>
    <row r="593" spans="1:3" x14ac:dyDescent="0.25">
      <c r="A593" s="178"/>
      <c r="B593" s="26" t="s">
        <v>652</v>
      </c>
    </row>
    <row r="594" spans="1:3" x14ac:dyDescent="0.25">
      <c r="A594" s="178"/>
      <c r="B594" t="s">
        <v>654</v>
      </c>
    </row>
    <row r="595" spans="1:3" x14ac:dyDescent="0.25">
      <c r="A595" s="178"/>
      <c r="B595" s="26" t="s">
        <v>655</v>
      </c>
    </row>
    <row r="596" spans="1:3" x14ac:dyDescent="0.25">
      <c r="A596" s="178"/>
    </row>
    <row r="597" spans="1:3" x14ac:dyDescent="0.25">
      <c r="A597" s="178"/>
      <c r="B597" s="59" t="s">
        <v>656</v>
      </c>
    </row>
    <row r="598" spans="1:3" x14ac:dyDescent="0.25">
      <c r="A598" s="178"/>
      <c r="B598" s="58" t="s">
        <v>658</v>
      </c>
    </row>
    <row r="599" spans="1:3" x14ac:dyDescent="0.25">
      <c r="A599" s="178"/>
      <c r="B599" s="60" t="s">
        <v>657</v>
      </c>
    </row>
    <row r="600" spans="1:3" s="29" customFormat="1" x14ac:dyDescent="0.25"/>
    <row r="601" spans="1:3" x14ac:dyDescent="0.25">
      <c r="A601" s="178">
        <v>60</v>
      </c>
      <c r="B601" t="s">
        <v>413</v>
      </c>
    </row>
    <row r="602" spans="1:3" x14ac:dyDescent="0.25">
      <c r="A602" s="178"/>
      <c r="B602" t="s">
        <v>183</v>
      </c>
    </row>
    <row r="603" spans="1:3" x14ac:dyDescent="0.25">
      <c r="A603" s="178"/>
      <c r="B603" t="s">
        <v>395</v>
      </c>
    </row>
    <row r="604" spans="1:3" x14ac:dyDescent="0.25">
      <c r="A604" s="178"/>
      <c r="B604" t="s">
        <v>414</v>
      </c>
    </row>
    <row r="605" spans="1:3" x14ac:dyDescent="0.25">
      <c r="A605" s="178"/>
      <c r="B605" t="s">
        <v>397</v>
      </c>
    </row>
    <row r="606" spans="1:3" x14ac:dyDescent="0.25">
      <c r="A606" s="178"/>
      <c r="B606" t="s">
        <v>223</v>
      </c>
    </row>
    <row r="607" spans="1:3" x14ac:dyDescent="0.25">
      <c r="A607" s="178"/>
      <c r="B607" s="26" t="s">
        <v>662</v>
      </c>
      <c r="C607" s="26" t="s">
        <v>663</v>
      </c>
    </row>
    <row r="608" spans="1:3" x14ac:dyDescent="0.25">
      <c r="A608" s="178"/>
      <c r="B608" s="26" t="s">
        <v>664</v>
      </c>
      <c r="C608" s="26" t="s">
        <v>248</v>
      </c>
    </row>
    <row r="609" spans="1:3" x14ac:dyDescent="0.25">
      <c r="A609" s="178"/>
      <c r="B609" s="26" t="s">
        <v>665</v>
      </c>
      <c r="C609" s="26" t="s">
        <v>663</v>
      </c>
    </row>
    <row r="610" spans="1:3" x14ac:dyDescent="0.25">
      <c r="A610" s="178"/>
      <c r="B610" s="26" t="s">
        <v>666</v>
      </c>
      <c r="C610" s="26" t="s">
        <v>663</v>
      </c>
    </row>
    <row r="611" spans="1:3" x14ac:dyDescent="0.25">
      <c r="A611" s="178"/>
    </row>
    <row r="612" spans="1:3" x14ac:dyDescent="0.25">
      <c r="A612" s="178"/>
      <c r="B612" s="26" t="s">
        <v>667</v>
      </c>
    </row>
    <row r="613" spans="1:3" x14ac:dyDescent="0.25">
      <c r="A613" s="178"/>
      <c r="B613" t="s">
        <v>668</v>
      </c>
    </row>
    <row r="614" spans="1:3" x14ac:dyDescent="0.25">
      <c r="A614" s="178"/>
      <c r="B614" s="26" t="s">
        <v>671</v>
      </c>
    </row>
    <row r="615" spans="1:3" x14ac:dyDescent="0.25">
      <c r="A615" s="178"/>
      <c r="B615" s="26"/>
    </row>
    <row r="616" spans="1:3" x14ac:dyDescent="0.25">
      <c r="A616" s="178"/>
      <c r="B616" s="26" t="s">
        <v>672</v>
      </c>
    </row>
    <row r="617" spans="1:3" x14ac:dyDescent="0.25">
      <c r="A617" s="178"/>
      <c r="B617" s="59" t="s">
        <v>673</v>
      </c>
    </row>
    <row r="618" spans="1:3" x14ac:dyDescent="0.25">
      <c r="A618" s="178"/>
    </row>
    <row r="619" spans="1:3" s="29" customFormat="1" x14ac:dyDescent="0.25"/>
    <row r="620" spans="1:3" x14ac:dyDescent="0.25">
      <c r="A620" s="178">
        <v>61</v>
      </c>
      <c r="B620" t="s">
        <v>415</v>
      </c>
    </row>
    <row r="621" spans="1:3" x14ac:dyDescent="0.25">
      <c r="A621" s="178"/>
      <c r="B621" t="s">
        <v>183</v>
      </c>
    </row>
    <row r="622" spans="1:3" x14ac:dyDescent="0.25">
      <c r="A622" s="178"/>
      <c r="B622" t="s">
        <v>416</v>
      </c>
    </row>
    <row r="623" spans="1:3" x14ac:dyDescent="0.25">
      <c r="A623" s="178"/>
      <c r="B623" t="s">
        <v>417</v>
      </c>
    </row>
    <row r="624" spans="1:3" x14ac:dyDescent="0.25">
      <c r="A624" s="178"/>
      <c r="B624" t="s">
        <v>397</v>
      </c>
    </row>
    <row r="625" spans="1:3" x14ac:dyDescent="0.25">
      <c r="A625" s="178"/>
      <c r="B625" t="s">
        <v>223</v>
      </c>
    </row>
    <row r="626" spans="1:3" x14ac:dyDescent="0.25">
      <c r="A626" s="178"/>
      <c r="B626" s="26" t="s">
        <v>674</v>
      </c>
      <c r="C626" s="26" t="s">
        <v>675</v>
      </c>
    </row>
    <row r="627" spans="1:3" x14ac:dyDescent="0.25">
      <c r="A627" s="178"/>
      <c r="B627" s="26" t="s">
        <v>676</v>
      </c>
      <c r="C627" s="26" t="s">
        <v>248</v>
      </c>
    </row>
    <row r="628" spans="1:3" x14ac:dyDescent="0.25">
      <c r="A628" s="178"/>
      <c r="B628" s="26" t="s">
        <v>677</v>
      </c>
      <c r="C628" s="26" t="s">
        <v>675</v>
      </c>
    </row>
    <row r="629" spans="1:3" x14ac:dyDescent="0.25">
      <c r="A629" s="178"/>
      <c r="B629" s="26" t="s">
        <v>678</v>
      </c>
      <c r="C629" s="26" t="s">
        <v>675</v>
      </c>
    </row>
    <row r="630" spans="1:3" x14ac:dyDescent="0.25">
      <c r="A630" s="178"/>
    </row>
    <row r="631" spans="1:3" x14ac:dyDescent="0.25">
      <c r="A631" s="178"/>
      <c r="B631" s="60" t="s">
        <v>679</v>
      </c>
    </row>
    <row r="632" spans="1:3" x14ac:dyDescent="0.25">
      <c r="A632" s="178"/>
    </row>
    <row r="633" spans="1:3" s="29" customFormat="1" x14ac:dyDescent="0.25"/>
    <row r="634" spans="1:3" x14ac:dyDescent="0.25">
      <c r="A634" s="178">
        <v>62</v>
      </c>
      <c r="B634" t="s">
        <v>419</v>
      </c>
    </row>
    <row r="635" spans="1:3" x14ac:dyDescent="0.25">
      <c r="A635" s="178"/>
      <c r="B635" t="s">
        <v>183</v>
      </c>
    </row>
    <row r="636" spans="1:3" x14ac:dyDescent="0.25">
      <c r="A636" s="178"/>
      <c r="B636" t="s">
        <v>416</v>
      </c>
    </row>
    <row r="637" spans="1:3" x14ac:dyDescent="0.25">
      <c r="A637" s="178"/>
      <c r="B637" t="s">
        <v>420</v>
      </c>
    </row>
    <row r="638" spans="1:3" x14ac:dyDescent="0.25">
      <c r="A638" s="178"/>
      <c r="B638" t="s">
        <v>301</v>
      </c>
    </row>
    <row r="639" spans="1:3" x14ac:dyDescent="0.25">
      <c r="A639" s="178"/>
      <c r="B639" t="s">
        <v>681</v>
      </c>
    </row>
    <row r="640" spans="1:3" x14ac:dyDescent="0.25">
      <c r="A640" s="178"/>
      <c r="B640" s="60" t="s">
        <v>669</v>
      </c>
    </row>
    <row r="641" spans="1:2" x14ac:dyDescent="0.25">
      <c r="A641" s="178"/>
      <c r="B641" s="60" t="s">
        <v>670</v>
      </c>
    </row>
    <row r="642" spans="1:2" x14ac:dyDescent="0.25">
      <c r="A642" s="178"/>
      <c r="B642" s="60" t="s">
        <v>680</v>
      </c>
    </row>
    <row r="643" spans="1:2" x14ac:dyDescent="0.25">
      <c r="A643" s="178"/>
      <c r="B643" s="60" t="s">
        <v>682</v>
      </c>
    </row>
    <row r="644" spans="1:2" s="29" customFormat="1" x14ac:dyDescent="0.25"/>
    <row r="645" spans="1:2" x14ac:dyDescent="0.25">
      <c r="A645" s="178">
        <v>63</v>
      </c>
      <c r="B645" t="s">
        <v>421</v>
      </c>
    </row>
    <row r="646" spans="1:2" x14ac:dyDescent="0.25">
      <c r="A646" s="178"/>
      <c r="B646" t="s">
        <v>422</v>
      </c>
    </row>
    <row r="647" spans="1:2" x14ac:dyDescent="0.25">
      <c r="A647" s="178"/>
      <c r="B647" t="s">
        <v>683</v>
      </c>
    </row>
    <row r="648" spans="1:2" x14ac:dyDescent="0.25">
      <c r="A648" s="178"/>
      <c r="B648" t="s">
        <v>694</v>
      </c>
    </row>
    <row r="649" spans="1:2" x14ac:dyDescent="0.25">
      <c r="A649" s="178"/>
    </row>
    <row r="650" spans="1:2" x14ac:dyDescent="0.25">
      <c r="A650" s="178"/>
      <c r="B650" t="s">
        <v>684</v>
      </c>
    </row>
    <row r="651" spans="1:2" x14ac:dyDescent="0.25">
      <c r="A651" s="178"/>
      <c r="B651" t="s">
        <v>685</v>
      </c>
    </row>
    <row r="652" spans="1:2" x14ac:dyDescent="0.25">
      <c r="A652" s="178"/>
      <c r="B652" t="s">
        <v>686</v>
      </c>
    </row>
    <row r="653" spans="1:2" x14ac:dyDescent="0.25">
      <c r="A653" s="178"/>
      <c r="B653" t="s">
        <v>687</v>
      </c>
    </row>
    <row r="654" spans="1:2" x14ac:dyDescent="0.25">
      <c r="A654" s="178"/>
      <c r="B654" t="s">
        <v>688</v>
      </c>
    </row>
    <row r="655" spans="1:2" x14ac:dyDescent="0.25">
      <c r="A655" s="178"/>
      <c r="B655" t="s">
        <v>689</v>
      </c>
    </row>
    <row r="656" spans="1:2" x14ac:dyDescent="0.25">
      <c r="A656" s="178"/>
      <c r="B656" t="s">
        <v>690</v>
      </c>
    </row>
    <row r="657" spans="1:3" x14ac:dyDescent="0.25">
      <c r="A657" s="178"/>
      <c r="B657" t="s">
        <v>691</v>
      </c>
    </row>
    <row r="658" spans="1:3" x14ac:dyDescent="0.25">
      <c r="A658" s="178"/>
      <c r="B658" t="s">
        <v>692</v>
      </c>
    </row>
    <row r="659" spans="1:3" x14ac:dyDescent="0.25">
      <c r="A659" s="178"/>
      <c r="B659" s="60" t="s">
        <v>693</v>
      </c>
    </row>
    <row r="660" spans="1:3" x14ac:dyDescent="0.25">
      <c r="A660" s="178"/>
      <c r="B660" t="s">
        <v>698</v>
      </c>
    </row>
    <row r="661" spans="1:3" x14ac:dyDescent="0.25">
      <c r="A661" s="178"/>
      <c r="B661" s="60" t="s">
        <v>696</v>
      </c>
    </row>
    <row r="662" spans="1:3" x14ac:dyDescent="0.25">
      <c r="A662" s="178"/>
      <c r="B662" t="s">
        <v>697</v>
      </c>
    </row>
    <row r="663" spans="1:3" x14ac:dyDescent="0.25">
      <c r="A663" s="178"/>
      <c r="B663" s="60" t="s">
        <v>699</v>
      </c>
    </row>
    <row r="664" spans="1:3" x14ac:dyDescent="0.25">
      <c r="A664" s="178"/>
    </row>
    <row r="665" spans="1:3" s="29" customFormat="1" x14ac:dyDescent="0.25"/>
    <row r="666" spans="1:3" x14ac:dyDescent="0.25">
      <c r="A666" s="178">
        <v>64</v>
      </c>
      <c r="B666" t="s">
        <v>425</v>
      </c>
      <c r="C666" s="58" t="s">
        <v>704</v>
      </c>
    </row>
    <row r="667" spans="1:3" x14ac:dyDescent="0.25">
      <c r="A667" s="178"/>
      <c r="B667" t="s">
        <v>426</v>
      </c>
    </row>
    <row r="668" spans="1:3" x14ac:dyDescent="0.25">
      <c r="A668" s="178"/>
      <c r="B668" t="s">
        <v>427</v>
      </c>
    </row>
    <row r="669" spans="1:3" x14ac:dyDescent="0.25">
      <c r="A669" s="178"/>
      <c r="B669" t="s">
        <v>700</v>
      </c>
    </row>
    <row r="670" spans="1:3" x14ac:dyDescent="0.25">
      <c r="A670" s="178"/>
      <c r="B670" s="60" t="s">
        <v>701</v>
      </c>
    </row>
    <row r="671" spans="1:3" x14ac:dyDescent="0.25">
      <c r="A671" s="178"/>
      <c r="B671" t="s">
        <v>703</v>
      </c>
    </row>
    <row r="672" spans="1:3" x14ac:dyDescent="0.25">
      <c r="A672" s="178"/>
      <c r="B672" t="s">
        <v>702</v>
      </c>
    </row>
    <row r="673" spans="1:2" x14ac:dyDescent="0.25">
      <c r="A673" s="178"/>
      <c r="B673" t="s">
        <v>705</v>
      </c>
    </row>
    <row r="674" spans="1:2" x14ac:dyDescent="0.25">
      <c r="A674" s="178"/>
      <c r="B674" t="s">
        <v>706</v>
      </c>
    </row>
    <row r="675" spans="1:2" x14ac:dyDescent="0.25">
      <c r="A675" s="178"/>
      <c r="B675" t="s">
        <v>707</v>
      </c>
    </row>
    <row r="676" spans="1:2" x14ac:dyDescent="0.25">
      <c r="A676" s="178"/>
      <c r="B676" t="s">
        <v>708</v>
      </c>
    </row>
    <row r="677" spans="1:2" x14ac:dyDescent="0.25">
      <c r="A677" s="178"/>
      <c r="B677" t="s">
        <v>710</v>
      </c>
    </row>
    <row r="678" spans="1:2" x14ac:dyDescent="0.25">
      <c r="A678" s="178"/>
      <c r="B678" t="s">
        <v>709</v>
      </c>
    </row>
    <row r="679" spans="1:2" x14ac:dyDescent="0.25">
      <c r="A679" s="178"/>
      <c r="B679" t="s">
        <v>712</v>
      </c>
    </row>
    <row r="680" spans="1:2" x14ac:dyDescent="0.25">
      <c r="A680" s="178"/>
      <c r="B680" t="s">
        <v>711</v>
      </c>
    </row>
    <row r="681" spans="1:2" x14ac:dyDescent="0.25">
      <c r="A681" s="178"/>
      <c r="B681" t="s">
        <v>713</v>
      </c>
    </row>
    <row r="682" spans="1:2" x14ac:dyDescent="0.25">
      <c r="A682" s="178"/>
    </row>
    <row r="683" spans="1:2" x14ac:dyDescent="0.25">
      <c r="A683" s="178"/>
      <c r="B683" t="s">
        <v>715</v>
      </c>
    </row>
    <row r="684" spans="1:2" x14ac:dyDescent="0.25">
      <c r="A684" s="178"/>
      <c r="B684" t="s">
        <v>516</v>
      </c>
    </row>
    <row r="685" spans="1:2" x14ac:dyDescent="0.25">
      <c r="A685" s="178"/>
      <c r="B685" t="s">
        <v>716</v>
      </c>
    </row>
    <row r="686" spans="1:2" s="29" customFormat="1" x14ac:dyDescent="0.25"/>
    <row r="687" spans="1:2" x14ac:dyDescent="0.25">
      <c r="A687" s="178">
        <v>65</v>
      </c>
      <c r="B687" t="s">
        <v>428</v>
      </c>
    </row>
    <row r="688" spans="1:2" x14ac:dyDescent="0.25">
      <c r="A688" s="178"/>
      <c r="B688" t="s">
        <v>429</v>
      </c>
    </row>
    <row r="689" spans="1:2" x14ac:dyDescent="0.25">
      <c r="A689" s="178"/>
      <c r="B689" t="s">
        <v>430</v>
      </c>
    </row>
    <row r="690" spans="1:2" x14ac:dyDescent="0.25">
      <c r="A690" s="178"/>
      <c r="B690" t="s">
        <v>431</v>
      </c>
    </row>
    <row r="691" spans="1:2" x14ac:dyDescent="0.25">
      <c r="A691" s="178"/>
    </row>
    <row r="692" spans="1:2" x14ac:dyDescent="0.25">
      <c r="A692" s="178"/>
      <c r="B692" t="s">
        <v>718</v>
      </c>
    </row>
    <row r="693" spans="1:2" x14ac:dyDescent="0.25">
      <c r="A693" s="178"/>
      <c r="B693" t="s">
        <v>727</v>
      </c>
    </row>
    <row r="694" spans="1:2" x14ac:dyDescent="0.25">
      <c r="A694" s="178"/>
    </row>
    <row r="695" spans="1:2" x14ac:dyDescent="0.25">
      <c r="A695" s="178"/>
      <c r="B695" s="37" t="s">
        <v>719</v>
      </c>
    </row>
    <row r="696" spans="1:2" x14ac:dyDescent="0.25">
      <c r="A696" s="178"/>
      <c r="B696" t="s">
        <v>724</v>
      </c>
    </row>
    <row r="697" spans="1:2" x14ac:dyDescent="0.25">
      <c r="A697" s="178"/>
      <c r="B697" t="s">
        <v>720</v>
      </c>
    </row>
    <row r="698" spans="1:2" x14ac:dyDescent="0.25">
      <c r="A698" s="178"/>
      <c r="B698" t="s">
        <v>721</v>
      </c>
    </row>
    <row r="699" spans="1:2" x14ac:dyDescent="0.25">
      <c r="A699" s="178"/>
      <c r="B699" t="s">
        <v>722</v>
      </c>
    </row>
    <row r="700" spans="1:2" x14ac:dyDescent="0.25">
      <c r="A700" s="178"/>
      <c r="B700" t="s">
        <v>723</v>
      </c>
    </row>
    <row r="701" spans="1:2" x14ac:dyDescent="0.25">
      <c r="A701" s="178"/>
      <c r="B701" s="58" t="s">
        <v>725</v>
      </c>
    </row>
    <row r="702" spans="1:2" x14ac:dyDescent="0.25">
      <c r="A702" s="178"/>
      <c r="B702" s="58" t="s">
        <v>726</v>
      </c>
    </row>
    <row r="703" spans="1:2" x14ac:dyDescent="0.25">
      <c r="A703" s="178"/>
      <c r="B703" s="58"/>
    </row>
    <row r="704" spans="1:2" x14ac:dyDescent="0.25">
      <c r="A704" s="178"/>
      <c r="B704" s="61" t="s">
        <v>728</v>
      </c>
    </row>
    <row r="705" spans="1:2" x14ac:dyDescent="0.25">
      <c r="A705" s="178"/>
      <c r="B705" s="60" t="s">
        <v>617</v>
      </c>
    </row>
    <row r="706" spans="1:2" x14ac:dyDescent="0.25">
      <c r="A706" s="178"/>
      <c r="B706" s="58"/>
    </row>
    <row r="707" spans="1:2" x14ac:dyDescent="0.25">
      <c r="A707" s="178"/>
      <c r="B707" s="61" t="s">
        <v>729</v>
      </c>
    </row>
    <row r="708" spans="1:2" x14ac:dyDescent="0.25">
      <c r="A708" s="178"/>
      <c r="B708" s="60" t="s">
        <v>730</v>
      </c>
    </row>
    <row r="709" spans="1:2" x14ac:dyDescent="0.25">
      <c r="A709" s="178"/>
      <c r="B709" s="60" t="s">
        <v>731</v>
      </c>
    </row>
    <row r="710" spans="1:2" x14ac:dyDescent="0.25">
      <c r="A710" s="178"/>
      <c r="B710" s="60" t="s">
        <v>732</v>
      </c>
    </row>
    <row r="711" spans="1:2" x14ac:dyDescent="0.25">
      <c r="A711" s="178"/>
      <c r="B711" s="60" t="s">
        <v>733</v>
      </c>
    </row>
    <row r="712" spans="1:2" x14ac:dyDescent="0.25">
      <c r="A712" s="178"/>
      <c r="B712" s="60" t="s">
        <v>734</v>
      </c>
    </row>
    <row r="713" spans="1:2" x14ac:dyDescent="0.25">
      <c r="A713" s="178"/>
      <c r="B713" s="60" t="s">
        <v>735</v>
      </c>
    </row>
    <row r="714" spans="1:2" x14ac:dyDescent="0.25">
      <c r="A714" s="178"/>
      <c r="B714" s="60" t="s">
        <v>736</v>
      </c>
    </row>
    <row r="715" spans="1:2" x14ac:dyDescent="0.25">
      <c r="A715" s="178"/>
      <c r="B715" s="60" t="s">
        <v>737</v>
      </c>
    </row>
    <row r="716" spans="1:2" x14ac:dyDescent="0.25">
      <c r="A716" s="178"/>
      <c r="B716" s="60" t="s">
        <v>738</v>
      </c>
    </row>
    <row r="717" spans="1:2" x14ac:dyDescent="0.25">
      <c r="A717" s="178"/>
      <c r="B717" s="60" t="s">
        <v>739</v>
      </c>
    </row>
    <row r="718" spans="1:2" x14ac:dyDescent="0.25">
      <c r="A718" s="178"/>
      <c r="B718" s="60" t="s">
        <v>740</v>
      </c>
    </row>
    <row r="719" spans="1:2" x14ac:dyDescent="0.25">
      <c r="A719" s="178"/>
      <c r="B719" s="60" t="s">
        <v>741</v>
      </c>
    </row>
    <row r="720" spans="1:2" x14ac:dyDescent="0.25">
      <c r="A720" s="178"/>
      <c r="B720" s="58"/>
    </row>
    <row r="721" spans="1:3" x14ac:dyDescent="0.25">
      <c r="A721" s="178"/>
      <c r="B721" s="61" t="s">
        <v>742</v>
      </c>
    </row>
    <row r="722" spans="1:3" x14ac:dyDescent="0.25">
      <c r="A722" s="178"/>
      <c r="B722" s="60" t="s">
        <v>215</v>
      </c>
    </row>
    <row r="723" spans="1:3" x14ac:dyDescent="0.25">
      <c r="A723" s="178"/>
      <c r="B723" s="60" t="s">
        <v>216</v>
      </c>
    </row>
    <row r="724" spans="1:3" x14ac:dyDescent="0.25">
      <c r="A724" s="178"/>
      <c r="B724" s="60" t="s">
        <v>217</v>
      </c>
    </row>
    <row r="725" spans="1:3" x14ac:dyDescent="0.25">
      <c r="A725" s="178"/>
      <c r="B725" t="s">
        <v>359</v>
      </c>
    </row>
    <row r="726" spans="1:3" x14ac:dyDescent="0.25">
      <c r="A726" s="178"/>
      <c r="B726" s="60" t="s">
        <v>744</v>
      </c>
    </row>
    <row r="727" spans="1:3" x14ac:dyDescent="0.25">
      <c r="A727" s="178"/>
      <c r="B727" s="60" t="s">
        <v>743</v>
      </c>
    </row>
    <row r="728" spans="1:3" x14ac:dyDescent="0.25">
      <c r="A728" s="178"/>
      <c r="B728" s="26" t="s">
        <v>541</v>
      </c>
      <c r="C728" s="26" t="s">
        <v>542</v>
      </c>
    </row>
    <row r="729" spans="1:3" x14ac:dyDescent="0.25">
      <c r="A729" s="178"/>
      <c r="B729" s="26" t="s">
        <v>745</v>
      </c>
      <c r="C729" s="26"/>
    </row>
    <row r="730" spans="1:3" x14ac:dyDescent="0.25">
      <c r="A730" s="178"/>
      <c r="B730" s="40"/>
      <c r="C730" s="26"/>
    </row>
    <row r="731" spans="1:3" x14ac:dyDescent="0.25">
      <c r="A731" s="178"/>
    </row>
    <row r="732" spans="1:3" s="29" customFormat="1" x14ac:dyDescent="0.25"/>
    <row r="733" spans="1:3" x14ac:dyDescent="0.25">
      <c r="A733" s="178">
        <v>66</v>
      </c>
      <c r="B733" t="s">
        <v>432</v>
      </c>
    </row>
    <row r="734" spans="1:3" x14ac:dyDescent="0.25">
      <c r="A734" s="178"/>
      <c r="B734" t="s">
        <v>250</v>
      </c>
    </row>
    <row r="735" spans="1:3" x14ac:dyDescent="0.25">
      <c r="A735" s="178"/>
      <c r="B735" t="s">
        <v>758</v>
      </c>
    </row>
    <row r="736" spans="1:3" x14ac:dyDescent="0.25">
      <c r="A736" s="178"/>
      <c r="B736" t="s">
        <v>746</v>
      </c>
    </row>
    <row r="737" spans="1:3" x14ac:dyDescent="0.25">
      <c r="A737" s="178"/>
      <c r="B737" s="62" t="s">
        <v>747</v>
      </c>
    </row>
    <row r="738" spans="1:3" x14ac:dyDescent="0.25">
      <c r="A738" s="178"/>
      <c r="B738" s="62" t="s">
        <v>748</v>
      </c>
    </row>
    <row r="739" spans="1:3" x14ac:dyDescent="0.25">
      <c r="A739" s="178"/>
      <c r="B739" s="62" t="s">
        <v>749</v>
      </c>
    </row>
    <row r="740" spans="1:3" x14ac:dyDescent="0.25">
      <c r="A740" s="178"/>
      <c r="B740" s="62" t="s">
        <v>750</v>
      </c>
    </row>
    <row r="741" spans="1:3" x14ac:dyDescent="0.25">
      <c r="A741" s="178"/>
      <c r="B741" s="62" t="s">
        <v>751</v>
      </c>
    </row>
    <row r="742" spans="1:3" x14ac:dyDescent="0.25">
      <c r="A742" s="178"/>
      <c r="B742" s="62" t="s">
        <v>752</v>
      </c>
    </row>
    <row r="743" spans="1:3" x14ac:dyDescent="0.25">
      <c r="A743" s="178"/>
      <c r="B743" s="62" t="s">
        <v>753</v>
      </c>
    </row>
    <row r="744" spans="1:3" x14ac:dyDescent="0.25">
      <c r="A744" s="178"/>
      <c r="B744" s="62" t="s">
        <v>754</v>
      </c>
    </row>
    <row r="745" spans="1:3" x14ac:dyDescent="0.25">
      <c r="A745" s="178"/>
      <c r="B745" s="62" t="s">
        <v>755</v>
      </c>
    </row>
    <row r="746" spans="1:3" x14ac:dyDescent="0.25">
      <c r="A746" s="178"/>
      <c r="B746" s="62" t="s">
        <v>223</v>
      </c>
    </row>
    <row r="747" spans="1:3" x14ac:dyDescent="0.25">
      <c r="A747" s="178"/>
      <c r="B747" s="26" t="s">
        <v>756</v>
      </c>
      <c r="C747" s="26" t="s">
        <v>757</v>
      </c>
    </row>
    <row r="748" spans="1:3" x14ac:dyDescent="0.25">
      <c r="A748" s="178"/>
      <c r="B748" s="26"/>
      <c r="C748" s="26"/>
    </row>
    <row r="749" spans="1:3" x14ac:dyDescent="0.25">
      <c r="A749" s="178"/>
      <c r="B749" s="26" t="s">
        <v>759</v>
      </c>
      <c r="C749" s="26"/>
    </row>
    <row r="750" spans="1:3" x14ac:dyDescent="0.25">
      <c r="A750" s="178"/>
      <c r="B750" s="26" t="s">
        <v>760</v>
      </c>
      <c r="C750" s="26"/>
    </row>
    <row r="751" spans="1:3" x14ac:dyDescent="0.25">
      <c r="A751" s="178"/>
      <c r="B751" s="26" t="s">
        <v>761</v>
      </c>
      <c r="C751" s="26"/>
    </row>
    <row r="752" spans="1:3" x14ac:dyDescent="0.25">
      <c r="A752" s="178"/>
      <c r="B752" s="26" t="s">
        <v>763</v>
      </c>
      <c r="C752" s="26"/>
    </row>
    <row r="753" spans="1:3" x14ac:dyDescent="0.25">
      <c r="A753" s="178"/>
      <c r="B753" s="26" t="s">
        <v>762</v>
      </c>
      <c r="C753" s="26"/>
    </row>
    <row r="754" spans="1:3" x14ac:dyDescent="0.25">
      <c r="A754" s="178"/>
      <c r="B754" s="57" t="s">
        <v>764</v>
      </c>
      <c r="C754" s="26"/>
    </row>
    <row r="755" spans="1:3" x14ac:dyDescent="0.25">
      <c r="A755" s="178"/>
      <c r="B755" s="59" t="s">
        <v>765</v>
      </c>
      <c r="C755" s="26"/>
    </row>
    <row r="756" spans="1:3" x14ac:dyDescent="0.25">
      <c r="A756" s="178"/>
      <c r="B756" s="59"/>
      <c r="C756" s="26"/>
    </row>
    <row r="757" spans="1:3" x14ac:dyDescent="0.25">
      <c r="A757" s="178"/>
      <c r="B757" s="59" t="s">
        <v>766</v>
      </c>
      <c r="C757" s="26"/>
    </row>
    <row r="758" spans="1:3" x14ac:dyDescent="0.25">
      <c r="A758" s="178"/>
      <c r="B758" s="59" t="s">
        <v>767</v>
      </c>
      <c r="C758" s="26"/>
    </row>
    <row r="759" spans="1:3" x14ac:dyDescent="0.25">
      <c r="A759" s="178"/>
      <c r="B759" s="59" t="s">
        <v>768</v>
      </c>
      <c r="C759" s="26"/>
    </row>
    <row r="760" spans="1:3" x14ac:dyDescent="0.25">
      <c r="A760" s="178"/>
      <c r="B760" s="59" t="s">
        <v>769</v>
      </c>
      <c r="C760" s="26"/>
    </row>
    <row r="761" spans="1:3" x14ac:dyDescent="0.25">
      <c r="A761" s="178"/>
      <c r="B761" s="59"/>
      <c r="C761" s="26"/>
    </row>
    <row r="762" spans="1:3" x14ac:dyDescent="0.25">
      <c r="A762" s="178"/>
      <c r="B762" s="59" t="s">
        <v>770</v>
      </c>
      <c r="C762" s="26"/>
    </row>
    <row r="763" spans="1:3" x14ac:dyDescent="0.25">
      <c r="A763" s="178"/>
      <c r="B763" s="59" t="s">
        <v>245</v>
      </c>
      <c r="C763" s="26"/>
    </row>
    <row r="764" spans="1:3" x14ac:dyDescent="0.25">
      <c r="A764" s="178"/>
      <c r="B764" s="59" t="s">
        <v>771</v>
      </c>
      <c r="C764" s="26"/>
    </row>
    <row r="765" spans="1:3" x14ac:dyDescent="0.25">
      <c r="A765" s="178"/>
      <c r="B765" s="59" t="s">
        <v>772</v>
      </c>
      <c r="C765" s="26"/>
    </row>
    <row r="766" spans="1:3" x14ac:dyDescent="0.25">
      <c r="A766" s="178"/>
      <c r="B766" s="57"/>
      <c r="C766" s="26"/>
    </row>
    <row r="767" spans="1:3" x14ac:dyDescent="0.25">
      <c r="A767" s="178"/>
      <c r="B767" s="57"/>
    </row>
    <row r="768" spans="1:3" s="29" customFormat="1" x14ac:dyDescent="0.25"/>
    <row r="769" spans="1:5" x14ac:dyDescent="0.25">
      <c r="A769" s="178">
        <v>67</v>
      </c>
      <c r="B769" t="s">
        <v>436</v>
      </c>
      <c r="D769" t="s">
        <v>789</v>
      </c>
      <c r="E769" t="s">
        <v>790</v>
      </c>
    </row>
    <row r="770" spans="1:5" ht="90" x14ac:dyDescent="0.25">
      <c r="A770" s="178"/>
      <c r="B770" t="s">
        <v>437</v>
      </c>
      <c r="D770" s="1" t="s">
        <v>791</v>
      </c>
      <c r="E770" s="1" t="s">
        <v>793</v>
      </c>
    </row>
    <row r="771" spans="1:5" x14ac:dyDescent="0.25">
      <c r="A771" s="178"/>
      <c r="B771" t="s">
        <v>438</v>
      </c>
      <c r="E771" s="1" t="s">
        <v>792</v>
      </c>
    </row>
    <row r="772" spans="1:5" x14ac:dyDescent="0.25">
      <c r="A772" s="178"/>
      <c r="B772" t="s">
        <v>439</v>
      </c>
      <c r="E772" s="1" t="s">
        <v>792</v>
      </c>
    </row>
    <row r="773" spans="1:5" x14ac:dyDescent="0.25">
      <c r="A773" s="178"/>
      <c r="B773" t="s">
        <v>440</v>
      </c>
    </row>
    <row r="774" spans="1:5" x14ac:dyDescent="0.25">
      <c r="A774" s="178"/>
    </row>
    <row r="775" spans="1:5" x14ac:dyDescent="0.25">
      <c r="A775" s="178"/>
      <c r="B775" t="s">
        <v>773</v>
      </c>
    </row>
    <row r="776" spans="1:5" x14ac:dyDescent="0.25">
      <c r="A776" s="178"/>
      <c r="B776" t="s">
        <v>774</v>
      </c>
    </row>
    <row r="777" spans="1:5" x14ac:dyDescent="0.25">
      <c r="A777" s="178"/>
      <c r="B777" t="s">
        <v>775</v>
      </c>
    </row>
    <row r="778" spans="1:5" x14ac:dyDescent="0.25">
      <c r="A778" s="178"/>
    </row>
    <row r="779" spans="1:5" x14ac:dyDescent="0.25">
      <c r="A779" s="178"/>
      <c r="B779" s="60" t="s">
        <v>776</v>
      </c>
    </row>
    <row r="780" spans="1:5" x14ac:dyDescent="0.25">
      <c r="A780" s="178"/>
      <c r="B780" s="60" t="s">
        <v>777</v>
      </c>
    </row>
    <row r="781" spans="1:5" x14ac:dyDescent="0.25">
      <c r="A781" s="178"/>
      <c r="B781" s="60" t="s">
        <v>788</v>
      </c>
    </row>
    <row r="782" spans="1:5" x14ac:dyDescent="0.25">
      <c r="A782" s="178"/>
      <c r="B782" s="60" t="s">
        <v>787</v>
      </c>
    </row>
    <row r="783" spans="1:5" x14ac:dyDescent="0.25">
      <c r="A783" s="178"/>
      <c r="B783" t="s">
        <v>794</v>
      </c>
    </row>
    <row r="784" spans="1:5" x14ac:dyDescent="0.25">
      <c r="A784" s="178"/>
    </row>
    <row r="785" spans="1:2" s="29" customFormat="1" x14ac:dyDescent="0.25"/>
    <row r="786" spans="1:2" x14ac:dyDescent="0.25">
      <c r="A786" s="178">
        <v>68</v>
      </c>
      <c r="B786" t="s">
        <v>442</v>
      </c>
    </row>
    <row r="787" spans="1:2" x14ac:dyDescent="0.25">
      <c r="A787" s="178"/>
      <c r="B787" t="s">
        <v>443</v>
      </c>
    </row>
    <row r="788" spans="1:2" x14ac:dyDescent="0.25">
      <c r="A788" s="178"/>
      <c r="B788" t="s">
        <v>444</v>
      </c>
    </row>
    <row r="789" spans="1:2" x14ac:dyDescent="0.25">
      <c r="A789" s="178"/>
      <c r="B789" t="s">
        <v>445</v>
      </c>
    </row>
    <row r="790" spans="1:2" x14ac:dyDescent="0.25">
      <c r="A790" s="178"/>
      <c r="B790" t="s">
        <v>446</v>
      </c>
    </row>
    <row r="791" spans="1:2" x14ac:dyDescent="0.25">
      <c r="A791" s="178"/>
    </row>
    <row r="792" spans="1:2" x14ac:dyDescent="0.25">
      <c r="A792" s="178"/>
      <c r="B792" t="s">
        <v>795</v>
      </c>
    </row>
    <row r="793" spans="1:2" x14ac:dyDescent="0.25">
      <c r="A793" s="178"/>
    </row>
    <row r="794" spans="1:2" s="29" customFormat="1" x14ac:dyDescent="0.25"/>
    <row r="795" spans="1:2" x14ac:dyDescent="0.25">
      <c r="A795" s="178">
        <v>69</v>
      </c>
      <c r="B795" t="s">
        <v>448</v>
      </c>
    </row>
    <row r="796" spans="1:2" x14ac:dyDescent="0.25">
      <c r="A796" s="178"/>
      <c r="B796" t="s">
        <v>449</v>
      </c>
    </row>
    <row r="797" spans="1:2" x14ac:dyDescent="0.25">
      <c r="A797" s="178"/>
      <c r="B797" t="s">
        <v>450</v>
      </c>
    </row>
    <row r="798" spans="1:2" x14ac:dyDescent="0.25">
      <c r="A798" s="178"/>
      <c r="B798" t="s">
        <v>451</v>
      </c>
    </row>
    <row r="799" spans="1:2" x14ac:dyDescent="0.25">
      <c r="A799" s="178"/>
      <c r="B799" t="s">
        <v>452</v>
      </c>
    </row>
    <row r="800" spans="1:2" x14ac:dyDescent="0.25">
      <c r="A800" s="178"/>
      <c r="B800" t="s">
        <v>453</v>
      </c>
    </row>
    <row r="801" spans="1:2" x14ac:dyDescent="0.25">
      <c r="A801" s="178"/>
      <c r="B801" t="s">
        <v>454</v>
      </c>
    </row>
    <row r="802" spans="1:2" x14ac:dyDescent="0.25">
      <c r="A802" s="178"/>
    </row>
    <row r="803" spans="1:2" x14ac:dyDescent="0.25">
      <c r="A803" s="178"/>
      <c r="B803" t="s">
        <v>797</v>
      </c>
    </row>
    <row r="804" spans="1:2" x14ac:dyDescent="0.25">
      <c r="A804" s="178"/>
      <c r="B804" t="s">
        <v>796</v>
      </c>
    </row>
    <row r="805" spans="1:2" x14ac:dyDescent="0.25">
      <c r="A805" s="178"/>
      <c r="B805" t="s">
        <v>798</v>
      </c>
    </row>
    <row r="806" spans="1:2" x14ac:dyDescent="0.25">
      <c r="A806" s="178"/>
      <c r="B806" t="s">
        <v>799</v>
      </c>
    </row>
    <row r="807" spans="1:2" x14ac:dyDescent="0.25">
      <c r="A807" s="178"/>
      <c r="B807" t="s">
        <v>800</v>
      </c>
    </row>
    <row r="808" spans="1:2" x14ac:dyDescent="0.25">
      <c r="A808" s="178"/>
      <c r="B808" t="s">
        <v>801</v>
      </c>
    </row>
    <row r="809" spans="1:2" x14ac:dyDescent="0.25">
      <c r="A809" s="178"/>
    </row>
    <row r="810" spans="1:2" s="29" customFormat="1" x14ac:dyDescent="0.25"/>
    <row r="811" spans="1:2" x14ac:dyDescent="0.25">
      <c r="A811" s="178">
        <v>70</v>
      </c>
      <c r="B811" t="s">
        <v>456</v>
      </c>
    </row>
    <row r="812" spans="1:2" x14ac:dyDescent="0.25">
      <c r="A812" s="178"/>
      <c r="B812" t="s">
        <v>457</v>
      </c>
    </row>
    <row r="813" spans="1:2" x14ac:dyDescent="0.25">
      <c r="A813" s="178"/>
      <c r="B813" t="s">
        <v>458</v>
      </c>
    </row>
    <row r="814" spans="1:2" x14ac:dyDescent="0.25">
      <c r="A814" s="178"/>
      <c r="B814" t="s">
        <v>459</v>
      </c>
    </row>
    <row r="815" spans="1:2" x14ac:dyDescent="0.25">
      <c r="A815" s="178"/>
      <c r="B815" t="s">
        <v>460</v>
      </c>
    </row>
    <row r="816" spans="1:2" x14ac:dyDescent="0.25">
      <c r="A816" s="178"/>
      <c r="B816" t="s">
        <v>461</v>
      </c>
    </row>
    <row r="817" spans="1:2" x14ac:dyDescent="0.25">
      <c r="A817" s="178"/>
    </row>
    <row r="818" spans="1:2" x14ac:dyDescent="0.25">
      <c r="A818" s="178"/>
      <c r="B818" t="s">
        <v>462</v>
      </c>
    </row>
    <row r="819" spans="1:2" x14ac:dyDescent="0.25">
      <c r="A819" s="178"/>
      <c r="B819" t="s">
        <v>463</v>
      </c>
    </row>
    <row r="820" spans="1:2" x14ac:dyDescent="0.25">
      <c r="A820" s="178"/>
    </row>
    <row r="821" spans="1:2" x14ac:dyDescent="0.25">
      <c r="A821" s="178"/>
      <c r="B821" t="s">
        <v>464</v>
      </c>
    </row>
    <row r="822" spans="1:2" x14ac:dyDescent="0.25">
      <c r="A822" s="178"/>
      <c r="B822" t="s">
        <v>465</v>
      </c>
    </row>
    <row r="823" spans="1:2" x14ac:dyDescent="0.25">
      <c r="A823" s="178"/>
    </row>
    <row r="824" spans="1:2" x14ac:dyDescent="0.25">
      <c r="A824" s="178"/>
      <c r="B824" t="s">
        <v>466</v>
      </c>
    </row>
    <row r="825" spans="1:2" x14ac:dyDescent="0.25">
      <c r="A825" s="178"/>
    </row>
    <row r="826" spans="1:2" x14ac:dyDescent="0.25">
      <c r="A826" s="178"/>
      <c r="B826" t="s">
        <v>467</v>
      </c>
    </row>
    <row r="827" spans="1:2" x14ac:dyDescent="0.25">
      <c r="A827" s="178"/>
    </row>
    <row r="828" spans="1:2" x14ac:dyDescent="0.25">
      <c r="A828" s="178"/>
      <c r="B828" t="s">
        <v>468</v>
      </c>
    </row>
    <row r="829" spans="1:2" x14ac:dyDescent="0.25">
      <c r="A829" s="178"/>
    </row>
    <row r="830" spans="1:2" x14ac:dyDescent="0.25">
      <c r="A830" s="178"/>
      <c r="B830" t="s">
        <v>819</v>
      </c>
    </row>
    <row r="831" spans="1:2" x14ac:dyDescent="0.25">
      <c r="A831" s="178"/>
      <c r="B831" t="s">
        <v>802</v>
      </c>
    </row>
    <row r="832" spans="1:2" x14ac:dyDescent="0.25">
      <c r="A832" s="178"/>
      <c r="B832" t="s">
        <v>803</v>
      </c>
    </row>
    <row r="833" spans="1:2" x14ac:dyDescent="0.25">
      <c r="A833" s="178"/>
      <c r="B833" t="s">
        <v>804</v>
      </c>
    </row>
    <row r="834" spans="1:2" x14ac:dyDescent="0.25">
      <c r="A834" s="178"/>
      <c r="B834" t="s">
        <v>805</v>
      </c>
    </row>
    <row r="835" spans="1:2" x14ac:dyDescent="0.25">
      <c r="A835" s="178"/>
      <c r="B835" t="s">
        <v>806</v>
      </c>
    </row>
    <row r="836" spans="1:2" x14ac:dyDescent="0.25">
      <c r="A836" s="178"/>
    </row>
    <row r="837" spans="1:2" x14ac:dyDescent="0.25">
      <c r="A837" s="178"/>
      <c r="B837" t="s">
        <v>809</v>
      </c>
    </row>
    <row r="838" spans="1:2" x14ac:dyDescent="0.25">
      <c r="A838" s="178"/>
      <c r="B838" t="s">
        <v>808</v>
      </c>
    </row>
    <row r="839" spans="1:2" x14ac:dyDescent="0.25">
      <c r="A839" s="178"/>
      <c r="B839" t="s">
        <v>807</v>
      </c>
    </row>
    <row r="840" spans="1:2" x14ac:dyDescent="0.25">
      <c r="A840" s="178"/>
    </row>
    <row r="841" spans="1:2" x14ac:dyDescent="0.25">
      <c r="A841" s="178"/>
      <c r="B841" t="s">
        <v>810</v>
      </c>
    </row>
    <row r="842" spans="1:2" x14ac:dyDescent="0.25">
      <c r="A842" s="178"/>
      <c r="B842" t="s">
        <v>811</v>
      </c>
    </row>
    <row r="843" spans="1:2" x14ac:dyDescent="0.25">
      <c r="A843" s="178"/>
    </row>
    <row r="844" spans="1:2" x14ac:dyDescent="0.25">
      <c r="A844" s="178"/>
      <c r="B844" t="s">
        <v>812</v>
      </c>
    </row>
    <row r="845" spans="1:2" x14ac:dyDescent="0.25">
      <c r="A845" s="178"/>
      <c r="B845" t="s">
        <v>813</v>
      </c>
    </row>
    <row r="846" spans="1:2" x14ac:dyDescent="0.25">
      <c r="A846" s="178"/>
      <c r="B846" t="s">
        <v>814</v>
      </c>
    </row>
    <row r="847" spans="1:2" x14ac:dyDescent="0.25">
      <c r="A847" s="178"/>
    </row>
    <row r="848" spans="1:2" x14ac:dyDescent="0.25">
      <c r="A848" s="178"/>
      <c r="B848" t="s">
        <v>815</v>
      </c>
    </row>
    <row r="849" spans="1:2" x14ac:dyDescent="0.25">
      <c r="A849" s="178"/>
      <c r="B849" t="s">
        <v>816</v>
      </c>
    </row>
    <row r="850" spans="1:2" x14ac:dyDescent="0.25">
      <c r="A850" s="178"/>
    </row>
    <row r="851" spans="1:2" x14ac:dyDescent="0.25">
      <c r="A851" s="178"/>
      <c r="B851" t="s">
        <v>820</v>
      </c>
    </row>
    <row r="852" spans="1:2" x14ac:dyDescent="0.25">
      <c r="A852" s="178"/>
      <c r="B852" t="s">
        <v>817</v>
      </c>
    </row>
    <row r="853" spans="1:2" x14ac:dyDescent="0.25">
      <c r="A853" s="178"/>
      <c r="B853" t="s">
        <v>818</v>
      </c>
    </row>
    <row r="854" spans="1:2" x14ac:dyDescent="0.25">
      <c r="A854" s="178"/>
    </row>
    <row r="855" spans="1:2" x14ac:dyDescent="0.25">
      <c r="A855" s="178"/>
      <c r="B855" t="s">
        <v>823</v>
      </c>
    </row>
    <row r="856" spans="1:2" x14ac:dyDescent="0.25">
      <c r="A856" s="178"/>
      <c r="B856" t="s">
        <v>821</v>
      </c>
    </row>
    <row r="857" spans="1:2" x14ac:dyDescent="0.25">
      <c r="A857" s="178"/>
      <c r="B857" t="s">
        <v>822</v>
      </c>
    </row>
    <row r="858" spans="1:2" x14ac:dyDescent="0.25">
      <c r="A858" s="178"/>
    </row>
    <row r="859" spans="1:2" x14ac:dyDescent="0.25">
      <c r="A859" s="178"/>
      <c r="B859" t="s">
        <v>825</v>
      </c>
    </row>
    <row r="860" spans="1:2" x14ac:dyDescent="0.25">
      <c r="A860" s="178"/>
      <c r="B860" t="s">
        <v>824</v>
      </c>
    </row>
    <row r="861" spans="1:2" x14ac:dyDescent="0.25">
      <c r="A861" s="178"/>
    </row>
    <row r="862" spans="1:2" x14ac:dyDescent="0.25">
      <c r="A862" s="178"/>
      <c r="B862" t="s">
        <v>826</v>
      </c>
    </row>
    <row r="863" spans="1:2" x14ac:dyDescent="0.25">
      <c r="A863" s="178"/>
      <c r="B863" t="s">
        <v>827</v>
      </c>
    </row>
    <row r="864" spans="1:2" x14ac:dyDescent="0.25">
      <c r="A864" s="178"/>
    </row>
    <row r="865" spans="1:2" x14ac:dyDescent="0.25">
      <c r="A865" s="178"/>
      <c r="B865" t="s">
        <v>835</v>
      </c>
    </row>
    <row r="866" spans="1:2" x14ac:dyDescent="0.25">
      <c r="A866" s="178"/>
      <c r="B866" t="s">
        <v>828</v>
      </c>
    </row>
    <row r="867" spans="1:2" x14ac:dyDescent="0.25">
      <c r="A867" s="178"/>
      <c r="B867" t="s">
        <v>829</v>
      </c>
    </row>
    <row r="868" spans="1:2" s="63" customFormat="1" x14ac:dyDescent="0.25">
      <c r="A868" s="178"/>
      <c r="B868" s="63" t="s">
        <v>830</v>
      </c>
    </row>
    <row r="869" spans="1:2" s="63" customFormat="1" x14ac:dyDescent="0.25">
      <c r="A869" s="178"/>
      <c r="B869" s="63" t="s">
        <v>831</v>
      </c>
    </row>
    <row r="870" spans="1:2" s="63" customFormat="1" x14ac:dyDescent="0.25">
      <c r="A870" s="178"/>
      <c r="B870" s="63" t="s">
        <v>832</v>
      </c>
    </row>
    <row r="871" spans="1:2" s="63" customFormat="1" x14ac:dyDescent="0.25">
      <c r="A871" s="178"/>
      <c r="B871" s="63" t="s">
        <v>833</v>
      </c>
    </row>
    <row r="872" spans="1:2" s="63" customFormat="1" x14ac:dyDescent="0.25">
      <c r="A872" s="178"/>
    </row>
    <row r="873" spans="1:2" s="63" customFormat="1" x14ac:dyDescent="0.25">
      <c r="A873" s="178"/>
      <c r="B873" s="63" t="s">
        <v>836</v>
      </c>
    </row>
    <row r="874" spans="1:2" s="63" customFormat="1" x14ac:dyDescent="0.25">
      <c r="A874" s="178"/>
      <c r="B874" s="63" t="s">
        <v>834</v>
      </c>
    </row>
    <row r="875" spans="1:2" s="63" customFormat="1" x14ac:dyDescent="0.25">
      <c r="A875" s="178"/>
    </row>
    <row r="876" spans="1:2" s="63" customFormat="1" x14ac:dyDescent="0.25">
      <c r="A876" s="178"/>
      <c r="B876" s="63" t="s">
        <v>837</v>
      </c>
    </row>
    <row r="877" spans="1:2" s="63" customFormat="1" x14ac:dyDescent="0.25">
      <c r="A877" s="178"/>
      <c r="B877" s="63" t="s">
        <v>838</v>
      </c>
    </row>
    <row r="878" spans="1:2" s="63" customFormat="1" x14ac:dyDescent="0.25">
      <c r="A878" s="178"/>
      <c r="B878" s="63" t="s">
        <v>840</v>
      </c>
    </row>
    <row r="879" spans="1:2" x14ac:dyDescent="0.25">
      <c r="A879" s="178"/>
      <c r="B879" t="s">
        <v>841</v>
      </c>
    </row>
    <row r="880" spans="1:2" s="63" customFormat="1" x14ac:dyDescent="0.25">
      <c r="A880" s="178"/>
      <c r="B880" s="63" t="s">
        <v>842</v>
      </c>
    </row>
    <row r="881" spans="1:2" s="63" customFormat="1" x14ac:dyDescent="0.25">
      <c r="A881" s="178"/>
      <c r="B881" s="63" t="s">
        <v>843</v>
      </c>
    </row>
    <row r="882" spans="1:2" s="63" customFormat="1" x14ac:dyDescent="0.25">
      <c r="A882" s="178"/>
      <c r="B882" s="63" t="s">
        <v>844</v>
      </c>
    </row>
    <row r="883" spans="1:2" s="63" customFormat="1" x14ac:dyDescent="0.25">
      <c r="A883" s="178"/>
      <c r="B883" s="63" t="s">
        <v>845</v>
      </c>
    </row>
    <row r="884" spans="1:2" x14ac:dyDescent="0.25">
      <c r="A884" s="178"/>
      <c r="B884" t="s">
        <v>846</v>
      </c>
    </row>
    <row r="885" spans="1:2" s="63" customFormat="1" x14ac:dyDescent="0.25">
      <c r="A885" s="178"/>
    </row>
    <row r="886" spans="1:2" s="63" customFormat="1" x14ac:dyDescent="0.25">
      <c r="A886" s="178"/>
      <c r="B886" s="63" t="s">
        <v>848</v>
      </c>
    </row>
    <row r="887" spans="1:2" s="63" customFormat="1" x14ac:dyDescent="0.25">
      <c r="A887" s="178"/>
      <c r="B887" s="63" t="s">
        <v>847</v>
      </c>
    </row>
    <row r="888" spans="1:2" s="63" customFormat="1" x14ac:dyDescent="0.25">
      <c r="A888" s="178"/>
    </row>
    <row r="889" spans="1:2" s="63" customFormat="1" x14ac:dyDescent="0.25">
      <c r="A889" s="178"/>
      <c r="B889" s="63" t="s">
        <v>849</v>
      </c>
    </row>
    <row r="890" spans="1:2" s="63" customFormat="1" x14ac:dyDescent="0.25">
      <c r="A890" s="178"/>
      <c r="B890" s="63" t="s">
        <v>850</v>
      </c>
    </row>
    <row r="891" spans="1:2" s="63" customFormat="1" x14ac:dyDescent="0.25">
      <c r="A891" s="178"/>
      <c r="B891" s="63" t="s">
        <v>851</v>
      </c>
    </row>
    <row r="892" spans="1:2" s="63" customFormat="1" x14ac:dyDescent="0.25">
      <c r="A892" s="178"/>
      <c r="B892" s="63" t="s">
        <v>852</v>
      </c>
    </row>
    <row r="893" spans="1:2" s="63" customFormat="1" x14ac:dyDescent="0.25">
      <c r="A893" s="178"/>
      <c r="B893" s="63" t="s">
        <v>851</v>
      </c>
    </row>
    <row r="894" spans="1:2" s="63" customFormat="1" x14ac:dyDescent="0.25">
      <c r="A894" s="178"/>
      <c r="B894" s="63" t="s">
        <v>853</v>
      </c>
    </row>
    <row r="895" spans="1:2" s="63" customFormat="1" x14ac:dyDescent="0.25">
      <c r="A895" s="178"/>
      <c r="B895" s="63" t="s">
        <v>854</v>
      </c>
    </row>
    <row r="896" spans="1:2" s="63" customFormat="1" x14ac:dyDescent="0.25">
      <c r="A896" s="178"/>
    </row>
    <row r="897" spans="1:2" s="63" customFormat="1" x14ac:dyDescent="0.25">
      <c r="A897" s="178"/>
      <c r="B897" s="63" t="s">
        <v>855</v>
      </c>
    </row>
    <row r="898" spans="1:2" s="63" customFormat="1" x14ac:dyDescent="0.25">
      <c r="A898" s="178"/>
    </row>
    <row r="899" spans="1:2" x14ac:dyDescent="0.25">
      <c r="A899" s="178"/>
    </row>
    <row r="900" spans="1:2" s="29" customFormat="1" x14ac:dyDescent="0.25"/>
    <row r="901" spans="1:2" x14ac:dyDescent="0.25">
      <c r="A901" s="178">
        <v>71</v>
      </c>
      <c r="B901" t="s">
        <v>470</v>
      </c>
    </row>
    <row r="902" spans="1:2" x14ac:dyDescent="0.25">
      <c r="A902" s="178"/>
      <c r="B902" t="s">
        <v>471</v>
      </c>
    </row>
    <row r="903" spans="1:2" x14ac:dyDescent="0.25">
      <c r="A903" s="178"/>
      <c r="B903" t="s">
        <v>472</v>
      </c>
    </row>
    <row r="904" spans="1:2" x14ac:dyDescent="0.25">
      <c r="A904" s="178"/>
      <c r="B904" t="s">
        <v>473</v>
      </c>
    </row>
    <row r="905" spans="1:2" x14ac:dyDescent="0.25">
      <c r="A905" s="178"/>
    </row>
    <row r="906" spans="1:2" x14ac:dyDescent="0.25">
      <c r="A906" s="178"/>
      <c r="B906" t="s">
        <v>474</v>
      </c>
    </row>
    <row r="907" spans="1:2" x14ac:dyDescent="0.25">
      <c r="A907" s="178"/>
      <c r="B907" t="s">
        <v>475</v>
      </c>
    </row>
    <row r="908" spans="1:2" x14ac:dyDescent="0.25">
      <c r="A908" s="178"/>
      <c r="B908" t="s">
        <v>476</v>
      </c>
    </row>
    <row r="909" spans="1:2" x14ac:dyDescent="0.25">
      <c r="A909" s="178"/>
      <c r="B909" t="s">
        <v>477</v>
      </c>
    </row>
    <row r="910" spans="1:2" x14ac:dyDescent="0.25">
      <c r="A910" s="178"/>
      <c r="B910" t="s">
        <v>478</v>
      </c>
    </row>
    <row r="911" spans="1:2" s="63" customFormat="1" x14ac:dyDescent="0.25">
      <c r="A911" s="178"/>
    </row>
    <row r="912" spans="1:2" s="63" customFormat="1" x14ac:dyDescent="0.25">
      <c r="A912" s="178"/>
      <c r="B912" s="63" t="s">
        <v>856</v>
      </c>
    </row>
    <row r="913" spans="1:2" s="63" customFormat="1" x14ac:dyDescent="0.25">
      <c r="A913" s="178"/>
      <c r="B913" s="63" t="s">
        <v>857</v>
      </c>
    </row>
    <row r="914" spans="1:2" s="63" customFormat="1" x14ac:dyDescent="0.25">
      <c r="A914" s="178"/>
      <c r="B914" s="63" t="s">
        <v>858</v>
      </c>
    </row>
    <row r="915" spans="1:2" s="63" customFormat="1" x14ac:dyDescent="0.25">
      <c r="A915" s="178"/>
    </row>
    <row r="916" spans="1:2" s="63" customFormat="1" x14ac:dyDescent="0.25">
      <c r="A916" s="178"/>
      <c r="B916" s="63" t="s">
        <v>859</v>
      </c>
    </row>
    <row r="917" spans="1:2" s="63" customFormat="1" x14ac:dyDescent="0.25">
      <c r="A917" s="178"/>
      <c r="B917" s="63" t="s">
        <v>860</v>
      </c>
    </row>
    <row r="918" spans="1:2" s="63" customFormat="1" x14ac:dyDescent="0.25">
      <c r="A918" s="178"/>
    </row>
    <row r="919" spans="1:2" s="63" customFormat="1" x14ac:dyDescent="0.25">
      <c r="A919" s="178"/>
      <c r="B919" s="63" t="s">
        <v>861</v>
      </c>
    </row>
    <row r="920" spans="1:2" s="63" customFormat="1" x14ac:dyDescent="0.25">
      <c r="A920" s="178"/>
      <c r="B920" s="63" t="s">
        <v>862</v>
      </c>
    </row>
    <row r="921" spans="1:2" s="63" customFormat="1" x14ac:dyDescent="0.25">
      <c r="A921" s="178"/>
      <c r="B921" s="63" t="s">
        <v>863</v>
      </c>
    </row>
    <row r="922" spans="1:2" s="63" customFormat="1" x14ac:dyDescent="0.25">
      <c r="A922" s="178"/>
      <c r="B922" s="63" t="s">
        <v>864</v>
      </c>
    </row>
    <row r="923" spans="1:2" s="63" customFormat="1" x14ac:dyDescent="0.25">
      <c r="A923" s="178"/>
    </row>
    <row r="924" spans="1:2" s="63" customFormat="1" x14ac:dyDescent="0.25">
      <c r="A924" s="178"/>
      <c r="B924" s="63" t="s">
        <v>865</v>
      </c>
    </row>
    <row r="925" spans="1:2" s="63" customFormat="1" x14ac:dyDescent="0.25">
      <c r="A925" s="178"/>
      <c r="B925" s="63" t="s">
        <v>866</v>
      </c>
    </row>
    <row r="926" spans="1:2" s="63" customFormat="1" x14ac:dyDescent="0.25">
      <c r="A926" s="178"/>
    </row>
    <row r="927" spans="1:2" s="63" customFormat="1" x14ac:dyDescent="0.25">
      <c r="A927" s="178"/>
      <c r="B927" s="63" t="s">
        <v>867</v>
      </c>
    </row>
    <row r="928" spans="1:2" s="63" customFormat="1" x14ac:dyDescent="0.25">
      <c r="A928" s="178"/>
      <c r="B928" s="58" t="s">
        <v>910</v>
      </c>
    </row>
    <row r="929" spans="1:2" s="63" customFormat="1" x14ac:dyDescent="0.25">
      <c r="A929" s="178"/>
      <c r="B929" s="63" t="s">
        <v>868</v>
      </c>
    </row>
    <row r="930" spans="1:2" s="63" customFormat="1" x14ac:dyDescent="0.25">
      <c r="A930" s="178"/>
    </row>
    <row r="931" spans="1:2" s="63" customFormat="1" x14ac:dyDescent="0.25">
      <c r="A931" s="178"/>
    </row>
    <row r="932" spans="1:2" s="63" customFormat="1" x14ac:dyDescent="0.25">
      <c r="A932" s="178"/>
    </row>
    <row r="933" spans="1:2" s="63" customFormat="1" x14ac:dyDescent="0.25">
      <c r="A933" s="178"/>
    </row>
    <row r="934" spans="1:2" s="63" customFormat="1" x14ac:dyDescent="0.25">
      <c r="A934" s="178"/>
      <c r="B934" s="63" t="s">
        <v>901</v>
      </c>
    </row>
    <row r="935" spans="1:2" s="63" customFormat="1" x14ac:dyDescent="0.25">
      <c r="A935" s="178"/>
      <c r="B935" s="63" t="s">
        <v>870</v>
      </c>
    </row>
    <row r="936" spans="1:2" s="63" customFormat="1" x14ac:dyDescent="0.25">
      <c r="A936" s="178"/>
      <c r="B936" s="63" t="s">
        <v>871</v>
      </c>
    </row>
    <row r="937" spans="1:2" s="63" customFormat="1" x14ac:dyDescent="0.25">
      <c r="A937" s="178"/>
      <c r="B937" s="60" t="s">
        <v>899</v>
      </c>
    </row>
    <row r="938" spans="1:2" s="63" customFormat="1" x14ac:dyDescent="0.25">
      <c r="A938" s="178"/>
    </row>
    <row r="939" spans="1:2" s="63" customFormat="1" x14ac:dyDescent="0.25">
      <c r="A939" s="178"/>
      <c r="B939" s="63" t="s">
        <v>869</v>
      </c>
    </row>
    <row r="940" spans="1:2" s="63" customFormat="1" x14ac:dyDescent="0.25">
      <c r="A940" s="178"/>
      <c r="B940" s="60" t="s">
        <v>900</v>
      </c>
    </row>
    <row r="941" spans="1:2" s="63" customFormat="1" x14ac:dyDescent="0.25">
      <c r="A941" s="178"/>
    </row>
    <row r="942" spans="1:2" s="63" customFormat="1" x14ac:dyDescent="0.25">
      <c r="A942" s="178"/>
    </row>
    <row r="943" spans="1:2" s="63" customFormat="1" x14ac:dyDescent="0.25">
      <c r="A943" s="178"/>
    </row>
    <row r="944" spans="1:2" s="63" customFormat="1" x14ac:dyDescent="0.25">
      <c r="A944" s="178"/>
    </row>
    <row r="945" spans="1:2" x14ac:dyDescent="0.25">
      <c r="A945" s="178"/>
    </row>
    <row r="946" spans="1:2" s="29" customFormat="1" x14ac:dyDescent="0.25"/>
    <row r="947" spans="1:2" x14ac:dyDescent="0.25">
      <c r="A947" s="178">
        <v>72</v>
      </c>
      <c r="B947" t="s">
        <v>479</v>
      </c>
    </row>
    <row r="948" spans="1:2" x14ac:dyDescent="0.25">
      <c r="A948" s="178"/>
      <c r="B948" t="s">
        <v>480</v>
      </c>
    </row>
    <row r="949" spans="1:2" s="63" customFormat="1" x14ac:dyDescent="0.25">
      <c r="A949" s="178"/>
      <c r="B949" s="63" t="s">
        <v>877</v>
      </c>
    </row>
    <row r="950" spans="1:2" s="63" customFormat="1" x14ac:dyDescent="0.25">
      <c r="A950" s="178"/>
      <c r="B950" s="63" t="s">
        <v>892</v>
      </c>
    </row>
    <row r="951" spans="1:2" s="63" customFormat="1" x14ac:dyDescent="0.25">
      <c r="A951" s="178"/>
      <c r="B951" s="63" t="s">
        <v>893</v>
      </c>
    </row>
    <row r="952" spans="1:2" s="63" customFormat="1" x14ac:dyDescent="0.25">
      <c r="A952" s="178"/>
      <c r="B952" s="63" t="s">
        <v>895</v>
      </c>
    </row>
    <row r="953" spans="1:2" s="63" customFormat="1" x14ac:dyDescent="0.25">
      <c r="A953" s="178"/>
      <c r="B953" s="63" t="s">
        <v>896</v>
      </c>
    </row>
    <row r="954" spans="1:2" s="63" customFormat="1" x14ac:dyDescent="0.25">
      <c r="A954" s="178"/>
      <c r="B954" s="63" t="s">
        <v>897</v>
      </c>
    </row>
    <row r="955" spans="1:2" s="63" customFormat="1" x14ac:dyDescent="0.25">
      <c r="A955" s="178"/>
      <c r="B955" s="63" t="s">
        <v>894</v>
      </c>
    </row>
    <row r="956" spans="1:2" s="63" customFormat="1" x14ac:dyDescent="0.25">
      <c r="A956" s="178"/>
      <c r="B956" s="63" t="s">
        <v>898</v>
      </c>
    </row>
    <row r="957" spans="1:2" s="63" customFormat="1" x14ac:dyDescent="0.25">
      <c r="A957" s="178"/>
      <c r="B957" s="60" t="s">
        <v>902</v>
      </c>
    </row>
    <row r="958" spans="1:2" s="63" customFormat="1" x14ac:dyDescent="0.25">
      <c r="A958" s="178"/>
    </row>
    <row r="959" spans="1:2" x14ac:dyDescent="0.25">
      <c r="A959" s="178"/>
    </row>
    <row r="960" spans="1:2" x14ac:dyDescent="0.25">
      <c r="A960" s="178"/>
      <c r="B960" t="s">
        <v>481</v>
      </c>
    </row>
    <row r="961" spans="1:2" s="63" customFormat="1" x14ac:dyDescent="0.25">
      <c r="A961" s="178"/>
      <c r="B961" s="63" t="s">
        <v>876</v>
      </c>
    </row>
    <row r="962" spans="1:2" x14ac:dyDescent="0.25">
      <c r="A962" s="178"/>
    </row>
    <row r="963" spans="1:2" x14ac:dyDescent="0.25">
      <c r="A963" s="178"/>
      <c r="B963" t="s">
        <v>482</v>
      </c>
    </row>
    <row r="964" spans="1:2" s="63" customFormat="1" x14ac:dyDescent="0.25">
      <c r="A964" s="178"/>
      <c r="B964" s="60" t="s">
        <v>904</v>
      </c>
    </row>
    <row r="965" spans="1:2" x14ac:dyDescent="0.25">
      <c r="A965" s="178"/>
    </row>
    <row r="966" spans="1:2" x14ac:dyDescent="0.25">
      <c r="A966" s="178"/>
      <c r="B966" t="s">
        <v>483</v>
      </c>
    </row>
    <row r="967" spans="1:2" x14ac:dyDescent="0.25">
      <c r="A967" s="178"/>
      <c r="B967" t="s">
        <v>484</v>
      </c>
    </row>
    <row r="968" spans="1:2" x14ac:dyDescent="0.25">
      <c r="A968" s="178"/>
      <c r="B968" t="s">
        <v>485</v>
      </c>
    </row>
    <row r="969" spans="1:2" x14ac:dyDescent="0.25">
      <c r="A969" s="178"/>
      <c r="B969" t="s">
        <v>486</v>
      </c>
    </row>
    <row r="970" spans="1:2" x14ac:dyDescent="0.25">
      <c r="A970" s="178"/>
      <c r="B970" t="s">
        <v>487</v>
      </c>
    </row>
    <row r="971" spans="1:2" x14ac:dyDescent="0.25">
      <c r="A971" s="178"/>
      <c r="B971" t="s">
        <v>488</v>
      </c>
    </row>
    <row r="972" spans="1:2" x14ac:dyDescent="0.25">
      <c r="A972" s="178"/>
      <c r="B972" t="s">
        <v>489</v>
      </c>
    </row>
    <row r="973" spans="1:2" x14ac:dyDescent="0.25">
      <c r="A973" s="178"/>
      <c r="B973" t="s">
        <v>490</v>
      </c>
    </row>
    <row r="974" spans="1:2" x14ac:dyDescent="0.25">
      <c r="A974" s="178"/>
      <c r="B974" t="s">
        <v>491</v>
      </c>
    </row>
    <row r="975" spans="1:2" s="63" customFormat="1" x14ac:dyDescent="0.25">
      <c r="A975" s="178"/>
    </row>
    <row r="976" spans="1:2" s="63" customFormat="1" x14ac:dyDescent="0.25">
      <c r="A976" s="178"/>
      <c r="B976" s="60" t="s">
        <v>887</v>
      </c>
    </row>
    <row r="977" spans="1:2" s="63" customFormat="1" x14ac:dyDescent="0.25">
      <c r="A977" s="178"/>
    </row>
    <row r="978" spans="1:2" s="63" customFormat="1" x14ac:dyDescent="0.25">
      <c r="A978" s="178"/>
      <c r="B978" s="63" t="s">
        <v>872</v>
      </c>
    </row>
    <row r="979" spans="1:2" s="63" customFormat="1" x14ac:dyDescent="0.25">
      <c r="A979" s="178"/>
    </row>
    <row r="980" spans="1:2" s="63" customFormat="1" x14ac:dyDescent="0.25">
      <c r="A980" s="178"/>
      <c r="B980" s="63" t="s">
        <v>873</v>
      </c>
    </row>
    <row r="981" spans="1:2" s="63" customFormat="1" x14ac:dyDescent="0.25">
      <c r="A981" s="178"/>
    </row>
    <row r="982" spans="1:2" s="63" customFormat="1" x14ac:dyDescent="0.25">
      <c r="A982" s="178"/>
      <c r="B982" s="63" t="s">
        <v>874</v>
      </c>
    </row>
    <row r="983" spans="1:2" s="63" customFormat="1" x14ac:dyDescent="0.25">
      <c r="A983" s="178"/>
      <c r="B983" s="63" t="s">
        <v>875</v>
      </c>
    </row>
    <row r="984" spans="1:2" s="63" customFormat="1" x14ac:dyDescent="0.25">
      <c r="A984" s="178"/>
    </row>
    <row r="985" spans="1:2" s="63" customFormat="1" x14ac:dyDescent="0.25">
      <c r="A985" s="178"/>
      <c r="B985" s="60" t="s">
        <v>888</v>
      </c>
    </row>
    <row r="986" spans="1:2" s="63" customFormat="1" x14ac:dyDescent="0.25">
      <c r="A986" s="178"/>
      <c r="B986" s="58" t="s">
        <v>905</v>
      </c>
    </row>
    <row r="987" spans="1:2" s="63" customFormat="1" x14ac:dyDescent="0.25">
      <c r="A987" s="178"/>
      <c r="B987" s="58"/>
    </row>
    <row r="988" spans="1:2" s="63" customFormat="1" x14ac:dyDescent="0.25">
      <c r="A988" s="178"/>
      <c r="B988" s="58" t="s">
        <v>907</v>
      </c>
    </row>
    <row r="989" spans="1:2" s="63" customFormat="1" x14ac:dyDescent="0.25">
      <c r="A989" s="178"/>
    </row>
    <row r="990" spans="1:2" s="63" customFormat="1" x14ac:dyDescent="0.25">
      <c r="A990" s="178"/>
      <c r="B990" s="63" t="s">
        <v>889</v>
      </c>
    </row>
    <row r="991" spans="1:2" s="63" customFormat="1" x14ac:dyDescent="0.25">
      <c r="A991" s="178"/>
    </row>
    <row r="992" spans="1:2" s="63" customFormat="1" x14ac:dyDescent="0.25">
      <c r="A992" s="178"/>
      <c r="B992" s="63" t="s">
        <v>890</v>
      </c>
    </row>
    <row r="993" spans="1:2" s="63" customFormat="1" x14ac:dyDescent="0.25">
      <c r="A993" s="178"/>
      <c r="B993" s="58" t="s">
        <v>909</v>
      </c>
    </row>
    <row r="994" spans="1:2" s="63" customFormat="1" x14ac:dyDescent="0.25">
      <c r="A994" s="178"/>
      <c r="B994" s="58"/>
    </row>
    <row r="995" spans="1:2" s="63" customFormat="1" x14ac:dyDescent="0.25">
      <c r="A995" s="178"/>
      <c r="B995" s="60" t="s">
        <v>891</v>
      </c>
    </row>
    <row r="996" spans="1:2" s="63" customFormat="1" x14ac:dyDescent="0.25">
      <c r="A996" s="178"/>
      <c r="B996" s="58"/>
    </row>
    <row r="997" spans="1:2" x14ac:dyDescent="0.25">
      <c r="A997" s="178"/>
    </row>
    <row r="998" spans="1:2" s="29" customFormat="1" x14ac:dyDescent="0.25"/>
    <row r="999" spans="1:2" x14ac:dyDescent="0.25">
      <c r="A999" s="178">
        <v>73</v>
      </c>
      <c r="B999" t="s">
        <v>494</v>
      </c>
    </row>
    <row r="1000" spans="1:2" x14ac:dyDescent="0.25">
      <c r="A1000" s="178"/>
      <c r="B1000" t="s">
        <v>495</v>
      </c>
    </row>
    <row r="1001" spans="1:2" x14ac:dyDescent="0.25">
      <c r="A1001" s="178"/>
      <c r="B1001" t="s">
        <v>496</v>
      </c>
    </row>
    <row r="1002" spans="1:2" s="63" customFormat="1" x14ac:dyDescent="0.25">
      <c r="A1002" s="178"/>
    </row>
    <row r="1003" spans="1:2" s="63" customFormat="1" x14ac:dyDescent="0.25">
      <c r="A1003" s="178"/>
      <c r="B1003" s="60" t="s">
        <v>885</v>
      </c>
    </row>
    <row r="1004" spans="1:2" s="63" customFormat="1" x14ac:dyDescent="0.25">
      <c r="A1004" s="178"/>
    </row>
    <row r="1005" spans="1:2" s="63" customFormat="1" x14ac:dyDescent="0.25">
      <c r="A1005" s="178"/>
      <c r="B1005" s="60" t="s">
        <v>886</v>
      </c>
    </row>
    <row r="1006" spans="1:2" s="63" customFormat="1" x14ac:dyDescent="0.25">
      <c r="A1006" s="178"/>
    </row>
    <row r="1007" spans="1:2" s="63" customFormat="1" x14ac:dyDescent="0.25">
      <c r="A1007" s="178"/>
      <c r="B1007" s="63" t="s">
        <v>878</v>
      </c>
    </row>
    <row r="1008" spans="1:2" x14ac:dyDescent="0.25">
      <c r="A1008" s="178"/>
    </row>
    <row r="1009" spans="1:2" s="29" customFormat="1" x14ac:dyDescent="0.25"/>
    <row r="1010" spans="1:2" x14ac:dyDescent="0.25">
      <c r="A1010" s="178">
        <v>74</v>
      </c>
      <c r="B1010" t="s">
        <v>138</v>
      </c>
    </row>
    <row r="1011" spans="1:2" x14ac:dyDescent="0.25">
      <c r="A1011" s="178"/>
      <c r="B1011" t="s">
        <v>139</v>
      </c>
    </row>
    <row r="1012" spans="1:2" x14ac:dyDescent="0.25">
      <c r="A1012" s="178"/>
      <c r="B1012" t="s">
        <v>140</v>
      </c>
    </row>
    <row r="1013" spans="1:2" x14ac:dyDescent="0.25">
      <c r="A1013" s="178"/>
      <c r="B1013" t="s">
        <v>497</v>
      </c>
    </row>
    <row r="1014" spans="1:2" x14ac:dyDescent="0.25">
      <c r="A1014" s="178"/>
      <c r="B1014" t="s">
        <v>498</v>
      </c>
    </row>
    <row r="1015" spans="1:2" x14ac:dyDescent="0.25">
      <c r="A1015" s="178"/>
      <c r="B1015" t="s">
        <v>499</v>
      </c>
    </row>
    <row r="1016" spans="1:2" s="63" customFormat="1" x14ac:dyDescent="0.25">
      <c r="A1016" s="178"/>
    </row>
    <row r="1017" spans="1:2" s="63" customFormat="1" x14ac:dyDescent="0.25">
      <c r="A1017" s="178"/>
      <c r="B1017" s="63" t="s">
        <v>879</v>
      </c>
    </row>
    <row r="1018" spans="1:2" s="63" customFormat="1" x14ac:dyDescent="0.25">
      <c r="A1018" s="178"/>
      <c r="B1018" s="63" t="s">
        <v>880</v>
      </c>
    </row>
    <row r="1019" spans="1:2" s="63" customFormat="1" x14ac:dyDescent="0.25">
      <c r="A1019" s="178"/>
    </row>
    <row r="1020" spans="1:2" s="63" customFormat="1" x14ac:dyDescent="0.25">
      <c r="A1020" s="178"/>
      <c r="B1020" s="63" t="s">
        <v>881</v>
      </c>
    </row>
    <row r="1021" spans="1:2" s="63" customFormat="1" x14ac:dyDescent="0.25">
      <c r="A1021" s="178"/>
      <c r="B1021" s="63" t="s">
        <v>883</v>
      </c>
    </row>
    <row r="1022" spans="1:2" s="63" customFormat="1" x14ac:dyDescent="0.25">
      <c r="A1022" s="178"/>
      <c r="B1022" s="63" t="s">
        <v>884</v>
      </c>
    </row>
    <row r="1023" spans="1:2" s="63" customFormat="1" x14ac:dyDescent="0.25">
      <c r="A1023" s="178"/>
    </row>
    <row r="1024" spans="1:2" s="63" customFormat="1" x14ac:dyDescent="0.25">
      <c r="A1024" s="178"/>
      <c r="B1024" s="63" t="s">
        <v>882</v>
      </c>
    </row>
    <row r="1025" spans="1:2" x14ac:dyDescent="0.25">
      <c r="A1025" s="178"/>
    </row>
    <row r="1026" spans="1:2" s="29" customFormat="1" x14ac:dyDescent="0.25"/>
    <row r="1027" spans="1:2" x14ac:dyDescent="0.25">
      <c r="A1027" s="178">
        <v>75</v>
      </c>
      <c r="B1027" t="s">
        <v>990</v>
      </c>
    </row>
    <row r="1028" spans="1:2" s="63" customFormat="1" x14ac:dyDescent="0.25">
      <c r="A1028" s="178"/>
      <c r="B1028" s="63" t="s">
        <v>991</v>
      </c>
    </row>
    <row r="1029" spans="1:2" s="63" customFormat="1" x14ac:dyDescent="0.25">
      <c r="A1029" s="178"/>
      <c r="B1029" s="63" t="s">
        <v>992</v>
      </c>
    </row>
    <row r="1030" spans="1:2" s="63" customFormat="1" x14ac:dyDescent="0.25">
      <c r="A1030" s="178"/>
      <c r="B1030" s="63" t="s">
        <v>993</v>
      </c>
    </row>
    <row r="1031" spans="1:2" s="63" customFormat="1" x14ac:dyDescent="0.25">
      <c r="A1031" s="178"/>
    </row>
    <row r="1032" spans="1:2" s="63" customFormat="1" x14ac:dyDescent="0.25">
      <c r="A1032" s="178"/>
      <c r="B1032" s="63" t="s">
        <v>994</v>
      </c>
    </row>
    <row r="1033" spans="1:2" s="63" customFormat="1" x14ac:dyDescent="0.25">
      <c r="A1033" s="178"/>
      <c r="B1033" s="63" t="s">
        <v>995</v>
      </c>
    </row>
    <row r="1034" spans="1:2" s="63" customFormat="1" x14ac:dyDescent="0.25">
      <c r="A1034" s="178"/>
      <c r="B1034" s="63" t="s">
        <v>996</v>
      </c>
    </row>
    <row r="1035" spans="1:2" s="63" customFormat="1" x14ac:dyDescent="0.25">
      <c r="A1035" s="178"/>
    </row>
    <row r="1036" spans="1:2" s="63" customFormat="1" x14ac:dyDescent="0.25">
      <c r="A1036" s="178"/>
      <c r="B1036" s="63" t="s">
        <v>997</v>
      </c>
    </row>
    <row r="1037" spans="1:2" s="63" customFormat="1" x14ac:dyDescent="0.25">
      <c r="A1037" s="178"/>
    </row>
    <row r="1038" spans="1:2" s="63" customFormat="1" x14ac:dyDescent="0.25">
      <c r="A1038" s="178"/>
      <c r="B1038" s="63" t="s">
        <v>998</v>
      </c>
    </row>
    <row r="1039" spans="1:2" s="63" customFormat="1" x14ac:dyDescent="0.25">
      <c r="A1039" s="178"/>
    </row>
    <row r="1040" spans="1:2" s="63" customFormat="1" x14ac:dyDescent="0.25">
      <c r="A1040" s="178"/>
      <c r="B1040" s="63" t="s">
        <v>999</v>
      </c>
    </row>
    <row r="1041" spans="1:2" s="63" customFormat="1" x14ac:dyDescent="0.25">
      <c r="A1041" s="178"/>
      <c r="B1041" s="63" t="s">
        <v>1000</v>
      </c>
    </row>
    <row r="1042" spans="1:2" s="63" customFormat="1" x14ac:dyDescent="0.25">
      <c r="A1042" s="178"/>
    </row>
    <row r="1043" spans="1:2" s="63" customFormat="1" x14ac:dyDescent="0.25">
      <c r="A1043" s="178"/>
      <c r="B1043" s="63" t="s">
        <v>1001</v>
      </c>
    </row>
    <row r="1044" spans="1:2" s="63" customFormat="1" x14ac:dyDescent="0.25">
      <c r="A1044" s="178"/>
      <c r="B1044" s="63" t="s">
        <v>1002</v>
      </c>
    </row>
    <row r="1045" spans="1:2" s="63" customFormat="1" x14ac:dyDescent="0.25">
      <c r="A1045" s="178"/>
      <c r="B1045" s="63" t="s">
        <v>1003</v>
      </c>
    </row>
    <row r="1046" spans="1:2" s="63" customFormat="1" x14ac:dyDescent="0.25">
      <c r="A1046" s="178"/>
    </row>
    <row r="1047" spans="1:2" s="63" customFormat="1" x14ac:dyDescent="0.25">
      <c r="A1047" s="178"/>
      <c r="B1047" s="63" t="s">
        <v>1004</v>
      </c>
    </row>
    <row r="1048" spans="1:2" s="63" customFormat="1" x14ac:dyDescent="0.25">
      <c r="A1048" s="178"/>
    </row>
    <row r="1049" spans="1:2" s="63" customFormat="1" x14ac:dyDescent="0.25">
      <c r="A1049" s="178"/>
      <c r="B1049" s="63" t="s">
        <v>1005</v>
      </c>
    </row>
    <row r="1050" spans="1:2" s="63" customFormat="1" x14ac:dyDescent="0.25">
      <c r="A1050" s="178"/>
    </row>
    <row r="1051" spans="1:2" s="63" customFormat="1" x14ac:dyDescent="0.25">
      <c r="A1051" s="178"/>
      <c r="B1051" s="63" t="s">
        <v>1006</v>
      </c>
    </row>
    <row r="1052" spans="1:2" s="63" customFormat="1" x14ac:dyDescent="0.25">
      <c r="A1052" s="178"/>
      <c r="B1052" s="63" t="s">
        <v>1009</v>
      </c>
    </row>
    <row r="1053" spans="1:2" s="63" customFormat="1" x14ac:dyDescent="0.25">
      <c r="A1053" s="178"/>
      <c r="B1053" s="63" t="s">
        <v>1007</v>
      </c>
    </row>
    <row r="1054" spans="1:2" s="63" customFormat="1" x14ac:dyDescent="0.25">
      <c r="A1054" s="178"/>
    </row>
    <row r="1055" spans="1:2" s="63" customFormat="1" x14ac:dyDescent="0.25">
      <c r="A1055" s="178"/>
      <c r="B1055" s="63" t="s">
        <v>1008</v>
      </c>
    </row>
    <row r="1056" spans="1:2" s="63" customFormat="1" x14ac:dyDescent="0.25">
      <c r="A1056" s="178"/>
    </row>
    <row r="1057" spans="1:2" s="63" customFormat="1" x14ac:dyDescent="0.25">
      <c r="A1057" s="178"/>
      <c r="B1057" s="63" t="s">
        <v>1010</v>
      </c>
    </row>
    <row r="1058" spans="1:2" s="63" customFormat="1" x14ac:dyDescent="0.25">
      <c r="A1058" s="178"/>
      <c r="B1058" s="63" t="s">
        <v>1011</v>
      </c>
    </row>
    <row r="1059" spans="1:2" s="63" customFormat="1" x14ac:dyDescent="0.25">
      <c r="A1059" s="178"/>
      <c r="B1059" s="63" t="s">
        <v>1012</v>
      </c>
    </row>
    <row r="1060" spans="1:2" s="63" customFormat="1" x14ac:dyDescent="0.25">
      <c r="A1060" s="178"/>
    </row>
    <row r="1061" spans="1:2" s="63" customFormat="1" x14ac:dyDescent="0.25">
      <c r="A1061" s="178"/>
      <c r="B1061" s="63" t="s">
        <v>1013</v>
      </c>
    </row>
    <row r="1062" spans="1:2" s="63" customFormat="1" x14ac:dyDescent="0.25">
      <c r="A1062" s="178"/>
      <c r="B1062" s="63" t="s">
        <v>1014</v>
      </c>
    </row>
    <row r="1063" spans="1:2" s="63" customFormat="1" x14ac:dyDescent="0.25">
      <c r="A1063" s="178"/>
    </row>
    <row r="1064" spans="1:2" s="63" customFormat="1" x14ac:dyDescent="0.25">
      <c r="A1064" s="178"/>
      <c r="B1064" s="63" t="s">
        <v>1015</v>
      </c>
    </row>
    <row r="1065" spans="1:2" s="63" customFormat="1" x14ac:dyDescent="0.25">
      <c r="A1065" s="178"/>
    </row>
    <row r="1066" spans="1:2" s="63" customFormat="1" x14ac:dyDescent="0.25">
      <c r="A1066" s="178"/>
    </row>
    <row r="1067" spans="1:2" s="63" customFormat="1" x14ac:dyDescent="0.25">
      <c r="A1067" s="178"/>
    </row>
    <row r="1068" spans="1:2" x14ac:dyDescent="0.25">
      <c r="A1068" s="178"/>
    </row>
    <row r="1069" spans="1:2" x14ac:dyDescent="0.25">
      <c r="A1069" s="178"/>
    </row>
    <row r="1070" spans="1:2" s="29" customFormat="1" x14ac:dyDescent="0.25"/>
    <row r="1071" spans="1:2" x14ac:dyDescent="0.25">
      <c r="A1071" s="178">
        <v>76</v>
      </c>
      <c r="B1071" t="s">
        <v>1016</v>
      </c>
    </row>
    <row r="1072" spans="1:2" x14ac:dyDescent="0.25">
      <c r="A1072" s="178"/>
      <c r="B1072" t="s">
        <v>1017</v>
      </c>
    </row>
    <row r="1073" spans="1:2" x14ac:dyDescent="0.25">
      <c r="A1073" s="178"/>
    </row>
    <row r="1074" spans="1:2" s="63" customFormat="1" x14ac:dyDescent="0.25">
      <c r="A1074" s="178"/>
      <c r="B1074" s="63" t="s">
        <v>1018</v>
      </c>
    </row>
    <row r="1075" spans="1:2" s="63" customFormat="1" x14ac:dyDescent="0.25">
      <c r="A1075" s="178"/>
      <c r="B1075" s="63" t="s">
        <v>1019</v>
      </c>
    </row>
    <row r="1076" spans="1:2" s="63" customFormat="1" x14ac:dyDescent="0.25">
      <c r="A1076" s="178"/>
    </row>
    <row r="1077" spans="1:2" s="63" customFormat="1" x14ac:dyDescent="0.25">
      <c r="A1077" s="178"/>
      <c r="B1077" s="63" t="s">
        <v>1020</v>
      </c>
    </row>
    <row r="1078" spans="1:2" x14ac:dyDescent="0.25">
      <c r="A1078" s="178"/>
      <c r="B1078" t="s">
        <v>1021</v>
      </c>
    </row>
    <row r="1079" spans="1:2" x14ac:dyDescent="0.25">
      <c r="A1079" s="178"/>
      <c r="B1079" t="s">
        <v>1022</v>
      </c>
    </row>
    <row r="1080" spans="1:2" x14ac:dyDescent="0.25">
      <c r="A1080" s="178"/>
      <c r="B1080" t="s">
        <v>1023</v>
      </c>
    </row>
    <row r="1081" spans="1:2" s="29" customFormat="1" x14ac:dyDescent="0.25"/>
    <row r="1082" spans="1:2" x14ac:dyDescent="0.25">
      <c r="A1082" s="178">
        <v>77</v>
      </c>
      <c r="B1082" s="83" t="s">
        <v>1024</v>
      </c>
    </row>
    <row r="1083" spans="1:2" x14ac:dyDescent="0.25">
      <c r="A1083" s="178"/>
      <c r="B1083" s="63" t="s">
        <v>1025</v>
      </c>
    </row>
    <row r="1084" spans="1:2" s="63" customFormat="1" x14ac:dyDescent="0.25">
      <c r="A1084" s="178"/>
      <c r="B1084" s="63" t="s">
        <v>1026</v>
      </c>
    </row>
    <row r="1085" spans="1:2" s="63" customFormat="1" x14ac:dyDescent="0.25">
      <c r="A1085" s="178"/>
    </row>
    <row r="1086" spans="1:2" s="63" customFormat="1" x14ac:dyDescent="0.25">
      <c r="A1086" s="178"/>
      <c r="B1086" s="63" t="s">
        <v>1028</v>
      </c>
    </row>
    <row r="1087" spans="1:2" x14ac:dyDescent="0.25">
      <c r="A1087" s="178"/>
    </row>
    <row r="1088" spans="1:2" s="63" customFormat="1" x14ac:dyDescent="0.25">
      <c r="A1088" s="178"/>
      <c r="B1088" s="63" t="s">
        <v>1029</v>
      </c>
    </row>
    <row r="1089" spans="1:2" s="63" customFormat="1" x14ac:dyDescent="0.25">
      <c r="A1089" s="178"/>
    </row>
    <row r="1090" spans="1:2" x14ac:dyDescent="0.25">
      <c r="A1090" s="178"/>
      <c r="B1090" t="s">
        <v>1030</v>
      </c>
    </row>
    <row r="1091" spans="1:2" s="63" customFormat="1" x14ac:dyDescent="0.25">
      <c r="A1091" s="178"/>
    </row>
    <row r="1092" spans="1:2" s="63" customFormat="1" x14ac:dyDescent="0.25">
      <c r="A1092" s="178"/>
      <c r="B1092" s="63" t="s">
        <v>1035</v>
      </c>
    </row>
    <row r="1093" spans="1:2" s="63" customFormat="1" x14ac:dyDescent="0.25">
      <c r="A1093" s="178"/>
    </row>
    <row r="1094" spans="1:2" s="63" customFormat="1" x14ac:dyDescent="0.25">
      <c r="A1094" s="178"/>
      <c r="B1094" s="63" t="s">
        <v>1031</v>
      </c>
    </row>
    <row r="1095" spans="1:2" s="63" customFormat="1" x14ac:dyDescent="0.25">
      <c r="A1095" s="178"/>
    </row>
    <row r="1096" spans="1:2" s="63" customFormat="1" x14ac:dyDescent="0.25">
      <c r="A1096" s="178"/>
      <c r="B1096" s="63" t="s">
        <v>1032</v>
      </c>
    </row>
    <row r="1097" spans="1:2" s="63" customFormat="1" x14ac:dyDescent="0.25">
      <c r="A1097" s="178"/>
      <c r="B1097" s="63" t="s">
        <v>1033</v>
      </c>
    </row>
    <row r="1098" spans="1:2" s="63" customFormat="1" x14ac:dyDescent="0.25">
      <c r="A1098" s="178"/>
      <c r="B1098" s="63" t="s">
        <v>1034</v>
      </c>
    </row>
    <row r="1099" spans="1:2" s="63" customFormat="1" x14ac:dyDescent="0.25">
      <c r="A1099" s="178"/>
    </row>
    <row r="1100" spans="1:2" s="63" customFormat="1" x14ac:dyDescent="0.25">
      <c r="A1100" s="178"/>
      <c r="B1100" s="63" t="s">
        <v>1036</v>
      </c>
    </row>
    <row r="1101" spans="1:2" s="63" customFormat="1" x14ac:dyDescent="0.25">
      <c r="A1101" s="178"/>
      <c r="B1101" s="63" t="s">
        <v>1037</v>
      </c>
    </row>
    <row r="1102" spans="1:2" x14ac:dyDescent="0.25">
      <c r="A1102" s="178"/>
    </row>
    <row r="1103" spans="1:2" x14ac:dyDescent="0.25">
      <c r="A1103" s="178"/>
    </row>
    <row r="1104" spans="1:2" s="29" customFormat="1" x14ac:dyDescent="0.25"/>
    <row r="1105" spans="1:2" x14ac:dyDescent="0.25">
      <c r="A1105" s="178">
        <v>78</v>
      </c>
      <c r="B1105" t="s">
        <v>1038</v>
      </c>
    </row>
    <row r="1106" spans="1:2" x14ac:dyDescent="0.25">
      <c r="A1106" s="178"/>
      <c r="B1106" t="s">
        <v>884</v>
      </c>
    </row>
    <row r="1107" spans="1:2" s="63" customFormat="1" x14ac:dyDescent="0.25">
      <c r="A1107" s="178"/>
    </row>
    <row r="1108" spans="1:2" s="63" customFormat="1" x14ac:dyDescent="0.25">
      <c r="A1108" s="178"/>
      <c r="B1108" s="63" t="s">
        <v>1039</v>
      </c>
    </row>
    <row r="1109" spans="1:2" s="63" customFormat="1" x14ac:dyDescent="0.25">
      <c r="A1109" s="178"/>
      <c r="B1109" s="63" t="s">
        <v>884</v>
      </c>
    </row>
    <row r="1110" spans="1:2" x14ac:dyDescent="0.25">
      <c r="A1110" s="178"/>
    </row>
    <row r="1111" spans="1:2" s="63" customFormat="1" x14ac:dyDescent="0.25">
      <c r="A1111" s="178"/>
      <c r="B1111" s="63" t="s">
        <v>1040</v>
      </c>
    </row>
    <row r="1112" spans="1:2" s="63" customFormat="1" x14ac:dyDescent="0.25">
      <c r="A1112" s="178"/>
      <c r="B1112" s="63" t="s">
        <v>1041</v>
      </c>
    </row>
    <row r="1113" spans="1:2" s="63" customFormat="1" x14ac:dyDescent="0.25">
      <c r="A1113" s="178"/>
      <c r="B1113" s="63" t="s">
        <v>1042</v>
      </c>
    </row>
    <row r="1114" spans="1:2" s="63" customFormat="1" x14ac:dyDescent="0.25">
      <c r="A1114" s="178"/>
    </row>
    <row r="1115" spans="1:2" x14ac:dyDescent="0.25">
      <c r="A1115" s="178"/>
      <c r="B1115" t="s">
        <v>1043</v>
      </c>
    </row>
    <row r="1116" spans="1:2" x14ac:dyDescent="0.25">
      <c r="A1116" s="178"/>
      <c r="B1116" t="s">
        <v>1044</v>
      </c>
    </row>
    <row r="1117" spans="1:2" x14ac:dyDescent="0.25">
      <c r="A1117" s="178"/>
    </row>
    <row r="1118" spans="1:2" s="29" customFormat="1" x14ac:dyDescent="0.25"/>
    <row r="1119" spans="1:2" x14ac:dyDescent="0.25">
      <c r="A1119" s="178">
        <v>79</v>
      </c>
      <c r="B1119" t="s">
        <v>1045</v>
      </c>
    </row>
    <row r="1120" spans="1:2" x14ac:dyDescent="0.25">
      <c r="A1120" s="178"/>
    </row>
    <row r="1121" spans="1:2" x14ac:dyDescent="0.25">
      <c r="A1121" s="178"/>
      <c r="B1121" s="58" t="s">
        <v>1046</v>
      </c>
    </row>
    <row r="1122" spans="1:2" x14ac:dyDescent="0.25">
      <c r="A1122" s="178"/>
      <c r="B1122" s="58" t="s">
        <v>1047</v>
      </c>
    </row>
    <row r="1123" spans="1:2" x14ac:dyDescent="0.25">
      <c r="A1123" s="178"/>
      <c r="B1123" s="58" t="s">
        <v>1048</v>
      </c>
    </row>
    <row r="1124" spans="1:2" s="63" customFormat="1" x14ac:dyDescent="0.25">
      <c r="A1124" s="178"/>
      <c r="B1124" s="58"/>
    </row>
    <row r="1125" spans="1:2" x14ac:dyDescent="0.25">
      <c r="A1125" s="178"/>
    </row>
    <row r="1126" spans="1:2" x14ac:dyDescent="0.25">
      <c r="A1126" s="178"/>
    </row>
    <row r="1127" spans="1:2" s="29" customFormat="1" x14ac:dyDescent="0.25"/>
    <row r="1128" spans="1:2" x14ac:dyDescent="0.25">
      <c r="A1128" s="178">
        <v>80</v>
      </c>
      <c r="B1128" t="s">
        <v>1049</v>
      </c>
    </row>
    <row r="1129" spans="1:2" x14ac:dyDescent="0.25">
      <c r="A1129" s="178"/>
      <c r="B1129" t="s">
        <v>1050</v>
      </c>
    </row>
    <row r="1130" spans="1:2" x14ac:dyDescent="0.25">
      <c r="A1130" s="178"/>
    </row>
    <row r="1131" spans="1:2" x14ac:dyDescent="0.25">
      <c r="A1131" s="178"/>
      <c r="B1131" t="s">
        <v>1051</v>
      </c>
    </row>
    <row r="1132" spans="1:2" x14ac:dyDescent="0.25">
      <c r="A1132" s="178"/>
    </row>
    <row r="1133" spans="1:2" x14ac:dyDescent="0.25">
      <c r="A1133" s="178"/>
    </row>
    <row r="1134" spans="1:2" s="29" customFormat="1" x14ac:dyDescent="0.25"/>
    <row r="1135" spans="1:2" x14ac:dyDescent="0.25">
      <c r="A1135" s="178">
        <v>81</v>
      </c>
      <c r="B1135" t="s">
        <v>1052</v>
      </c>
    </row>
    <row r="1136" spans="1:2" x14ac:dyDescent="0.25">
      <c r="A1136" s="178"/>
      <c r="B1136" t="s">
        <v>1053</v>
      </c>
    </row>
    <row r="1137" spans="1:2" x14ac:dyDescent="0.25">
      <c r="A1137" s="178"/>
    </row>
    <row r="1138" spans="1:2" x14ac:dyDescent="0.25">
      <c r="A1138" s="178"/>
      <c r="B1138" t="s">
        <v>1054</v>
      </c>
    </row>
    <row r="1139" spans="1:2" s="63" customFormat="1" x14ac:dyDescent="0.25">
      <c r="A1139" s="178"/>
    </row>
    <row r="1140" spans="1:2" x14ac:dyDescent="0.25">
      <c r="A1140" s="178"/>
      <c r="B1140" t="s">
        <v>1055</v>
      </c>
    </row>
    <row r="1141" spans="1:2" x14ac:dyDescent="0.25">
      <c r="A1141" s="178"/>
    </row>
    <row r="1142" spans="1:2" s="29" customFormat="1" x14ac:dyDescent="0.25"/>
    <row r="1143" spans="1:2" x14ac:dyDescent="0.25">
      <c r="A1143" s="178">
        <v>82</v>
      </c>
      <c r="B1143" t="s">
        <v>1056</v>
      </c>
    </row>
    <row r="1144" spans="1:2" x14ac:dyDescent="0.25">
      <c r="A1144" s="178"/>
      <c r="B1144" t="s">
        <v>1057</v>
      </c>
    </row>
    <row r="1145" spans="1:2" x14ac:dyDescent="0.25">
      <c r="A1145" s="178"/>
      <c r="B1145" t="s">
        <v>1058</v>
      </c>
    </row>
    <row r="1146" spans="1:2" x14ac:dyDescent="0.25">
      <c r="A1146" s="178"/>
      <c r="B1146" t="s">
        <v>1059</v>
      </c>
    </row>
    <row r="1147" spans="1:2" x14ac:dyDescent="0.25">
      <c r="A1147" s="178"/>
    </row>
    <row r="1148" spans="1:2" x14ac:dyDescent="0.25">
      <c r="A1148" s="178"/>
      <c r="B1148" t="s">
        <v>1060</v>
      </c>
    </row>
    <row r="1149" spans="1:2" x14ac:dyDescent="0.25">
      <c r="A1149" s="178"/>
      <c r="B1149" t="s">
        <v>1061</v>
      </c>
    </row>
    <row r="1150" spans="1:2" s="63" customFormat="1" x14ac:dyDescent="0.25">
      <c r="A1150" s="178"/>
    </row>
    <row r="1151" spans="1:2" x14ac:dyDescent="0.25">
      <c r="A1151" s="178"/>
      <c r="B1151" t="s">
        <v>1062</v>
      </c>
    </row>
    <row r="1152" spans="1:2" x14ac:dyDescent="0.25">
      <c r="A1152" s="178"/>
    </row>
    <row r="1153" spans="1:2" s="63" customFormat="1" x14ac:dyDescent="0.25">
      <c r="A1153" s="178"/>
      <c r="B1153" s="63" t="s">
        <v>1063</v>
      </c>
    </row>
    <row r="1154" spans="1:2" x14ac:dyDescent="0.25">
      <c r="A1154" s="178"/>
      <c r="B1154" t="s">
        <v>1064</v>
      </c>
    </row>
    <row r="1155" spans="1:2" s="63" customFormat="1" x14ac:dyDescent="0.25">
      <c r="A1155" s="178"/>
      <c r="B1155" s="63" t="s">
        <v>1065</v>
      </c>
    </row>
    <row r="1156" spans="1:2" s="63" customFormat="1" x14ac:dyDescent="0.25">
      <c r="A1156" s="178"/>
    </row>
    <row r="1157" spans="1:2" s="63" customFormat="1" x14ac:dyDescent="0.25">
      <c r="A1157" s="178"/>
      <c r="B1157" s="63" t="s">
        <v>1066</v>
      </c>
    </row>
    <row r="1158" spans="1:2" s="63" customFormat="1" x14ac:dyDescent="0.25">
      <c r="A1158" s="178"/>
      <c r="B1158" s="63" t="s">
        <v>1067</v>
      </c>
    </row>
    <row r="1159" spans="1:2" s="63" customFormat="1" x14ac:dyDescent="0.25">
      <c r="A1159" s="178"/>
      <c r="B1159" s="58" t="s">
        <v>1068</v>
      </c>
    </row>
    <row r="1160" spans="1:2" x14ac:dyDescent="0.25">
      <c r="A1160" s="178"/>
    </row>
    <row r="1161" spans="1:2" s="29" customFormat="1" x14ac:dyDescent="0.25"/>
    <row r="1162" spans="1:2" x14ac:dyDescent="0.25">
      <c r="A1162" s="178">
        <v>83</v>
      </c>
      <c r="B1162" t="s">
        <v>1070</v>
      </c>
    </row>
    <row r="1163" spans="1:2" x14ac:dyDescent="0.25">
      <c r="A1163" s="178"/>
    </row>
    <row r="1164" spans="1:2" s="63" customFormat="1" x14ac:dyDescent="0.25">
      <c r="A1164" s="178"/>
      <c r="B1164" s="63" t="s">
        <v>1073</v>
      </c>
    </row>
    <row r="1165" spans="1:2" s="63" customFormat="1" x14ac:dyDescent="0.25">
      <c r="A1165" s="178"/>
    </row>
    <row r="1166" spans="1:2" x14ac:dyDescent="0.25">
      <c r="A1166" s="178"/>
      <c r="B1166" t="s">
        <v>1071</v>
      </c>
    </row>
    <row r="1167" spans="1:2" x14ac:dyDescent="0.25">
      <c r="A1167" s="178"/>
    </row>
    <row r="1168" spans="1:2" s="63" customFormat="1" x14ac:dyDescent="0.25">
      <c r="A1168" s="178"/>
      <c r="B1168" s="63" t="s">
        <v>1072</v>
      </c>
    </row>
    <row r="1169" spans="1:2" s="63" customFormat="1" x14ac:dyDescent="0.25">
      <c r="A1169" s="178"/>
    </row>
    <row r="1170" spans="1:2" s="63" customFormat="1" x14ac:dyDescent="0.25">
      <c r="A1170" s="178"/>
      <c r="B1170" s="63" t="s">
        <v>1074</v>
      </c>
    </row>
    <row r="1171" spans="1:2" s="63" customFormat="1" x14ac:dyDescent="0.25">
      <c r="A1171" s="178"/>
    </row>
    <row r="1172" spans="1:2" s="63" customFormat="1" x14ac:dyDescent="0.25">
      <c r="A1172" s="178"/>
      <c r="B1172" s="63" t="s">
        <v>1075</v>
      </c>
    </row>
    <row r="1173" spans="1:2" s="63" customFormat="1" x14ac:dyDescent="0.25">
      <c r="A1173" s="178"/>
    </row>
    <row r="1174" spans="1:2" x14ac:dyDescent="0.25">
      <c r="A1174" s="178"/>
      <c r="B1174" s="63" t="s">
        <v>1076</v>
      </c>
    </row>
    <row r="1175" spans="1:2" s="63" customFormat="1" x14ac:dyDescent="0.25">
      <c r="A1175" s="178"/>
    </row>
    <row r="1176" spans="1:2" s="63" customFormat="1" x14ac:dyDescent="0.25">
      <c r="A1176" s="178"/>
      <c r="B1176" s="63" t="s">
        <v>1077</v>
      </c>
    </row>
    <row r="1177" spans="1:2" s="63" customFormat="1" x14ac:dyDescent="0.25">
      <c r="A1177" s="178"/>
    </row>
    <row r="1178" spans="1:2" s="63" customFormat="1" x14ac:dyDescent="0.25">
      <c r="A1178" s="178"/>
      <c r="B1178" s="63" t="s">
        <v>1078</v>
      </c>
    </row>
    <row r="1179" spans="1:2" s="63" customFormat="1" x14ac:dyDescent="0.25">
      <c r="A1179" s="178"/>
    </row>
    <row r="1180" spans="1:2" s="63" customFormat="1" x14ac:dyDescent="0.25">
      <c r="A1180" s="178"/>
      <c r="B1180" s="63" t="s">
        <v>1079</v>
      </c>
    </row>
    <row r="1181" spans="1:2" s="63" customFormat="1" x14ac:dyDescent="0.25">
      <c r="A1181" s="178"/>
    </row>
    <row r="1182" spans="1:2" s="63" customFormat="1" x14ac:dyDescent="0.25">
      <c r="A1182" s="178"/>
      <c r="B1182" s="63" t="s">
        <v>1080</v>
      </c>
    </row>
    <row r="1183" spans="1:2" s="63" customFormat="1" x14ac:dyDescent="0.25">
      <c r="A1183" s="178"/>
    </row>
    <row r="1184" spans="1:2" s="63" customFormat="1" x14ac:dyDescent="0.25">
      <c r="A1184" s="178"/>
      <c r="B1184" s="58" t="s">
        <v>1089</v>
      </c>
    </row>
    <row r="1185" spans="1:2" s="63" customFormat="1" x14ac:dyDescent="0.25">
      <c r="A1185" s="178"/>
    </row>
    <row r="1186" spans="1:2" s="63" customFormat="1" x14ac:dyDescent="0.25">
      <c r="A1186" s="178"/>
      <c r="B1186" s="63" t="s">
        <v>1081</v>
      </c>
    </row>
    <row r="1187" spans="1:2" s="63" customFormat="1" x14ac:dyDescent="0.25">
      <c r="A1187" s="178"/>
    </row>
    <row r="1188" spans="1:2" s="63" customFormat="1" x14ac:dyDescent="0.25">
      <c r="A1188" s="178"/>
      <c r="B1188" s="63" t="s">
        <v>1082</v>
      </c>
    </row>
    <row r="1189" spans="1:2" s="63" customFormat="1" x14ac:dyDescent="0.25">
      <c r="A1189" s="178"/>
    </row>
    <row r="1190" spans="1:2" s="63" customFormat="1" x14ac:dyDescent="0.25">
      <c r="A1190" s="178"/>
      <c r="B1190" s="63" t="s">
        <v>1084</v>
      </c>
    </row>
    <row r="1191" spans="1:2" s="63" customFormat="1" x14ac:dyDescent="0.25">
      <c r="A1191" s="178"/>
      <c r="B1191" s="63" t="s">
        <v>1085</v>
      </c>
    </row>
    <row r="1192" spans="1:2" s="63" customFormat="1" x14ac:dyDescent="0.25">
      <c r="A1192" s="178"/>
      <c r="B1192" s="63" t="s">
        <v>1086</v>
      </c>
    </row>
    <row r="1193" spans="1:2" s="63" customFormat="1" x14ac:dyDescent="0.25">
      <c r="A1193" s="178"/>
      <c r="B1193" s="63" t="s">
        <v>1087</v>
      </c>
    </row>
    <row r="1194" spans="1:2" s="63" customFormat="1" x14ac:dyDescent="0.25">
      <c r="A1194" s="178"/>
      <c r="B1194" s="63" t="s">
        <v>1088</v>
      </c>
    </row>
    <row r="1195" spans="1:2" s="63" customFormat="1" x14ac:dyDescent="0.25">
      <c r="A1195" s="178"/>
      <c r="B1195" s="60" t="s">
        <v>1091</v>
      </c>
    </row>
    <row r="1196" spans="1:2" s="63" customFormat="1" x14ac:dyDescent="0.25">
      <c r="A1196" s="178"/>
      <c r="B1196" s="60" t="s">
        <v>1092</v>
      </c>
    </row>
    <row r="1197" spans="1:2" s="63" customFormat="1" x14ac:dyDescent="0.25">
      <c r="A1197" s="178"/>
      <c r="B1197" s="60" t="s">
        <v>1093</v>
      </c>
    </row>
    <row r="1198" spans="1:2" s="63" customFormat="1" x14ac:dyDescent="0.25">
      <c r="A1198" s="178"/>
      <c r="B1198" s="60" t="s">
        <v>1094</v>
      </c>
    </row>
    <row r="1199" spans="1:2" s="63" customFormat="1" x14ac:dyDescent="0.25">
      <c r="A1199" s="178"/>
      <c r="B1199" s="60" t="s">
        <v>1095</v>
      </c>
    </row>
    <row r="1200" spans="1:2" x14ac:dyDescent="0.25">
      <c r="A1200" s="178"/>
    </row>
    <row r="1201" spans="1:2" s="29" customFormat="1" x14ac:dyDescent="0.25"/>
    <row r="1202" spans="1:2" x14ac:dyDescent="0.25">
      <c r="A1202" s="178">
        <v>84</v>
      </c>
      <c r="B1202" s="60" t="s">
        <v>1108</v>
      </c>
    </row>
    <row r="1203" spans="1:2" x14ac:dyDescent="0.25">
      <c r="A1203" s="178"/>
      <c r="B1203" s="86" t="s">
        <v>1096</v>
      </c>
    </row>
    <row r="1204" spans="1:2" x14ac:dyDescent="0.25">
      <c r="A1204" s="178"/>
      <c r="B1204" s="86" t="s">
        <v>1097</v>
      </c>
    </row>
    <row r="1205" spans="1:2" s="63" customFormat="1" x14ac:dyDescent="0.25">
      <c r="A1205" s="178"/>
      <c r="B1205" s="86" t="s">
        <v>1098</v>
      </c>
    </row>
    <row r="1206" spans="1:2" s="63" customFormat="1" x14ac:dyDescent="0.25">
      <c r="A1206" s="178"/>
      <c r="B1206" s="86" t="s">
        <v>1099</v>
      </c>
    </row>
    <row r="1207" spans="1:2" s="63" customFormat="1" x14ac:dyDescent="0.25">
      <c r="A1207" s="178"/>
    </row>
    <row r="1208" spans="1:2" x14ac:dyDescent="0.25">
      <c r="A1208" s="178"/>
      <c r="B1208" t="s">
        <v>1100</v>
      </c>
    </row>
    <row r="1209" spans="1:2" x14ac:dyDescent="0.25">
      <c r="A1209" s="178"/>
      <c r="B1209" t="s">
        <v>518</v>
      </c>
    </row>
    <row r="1210" spans="1:2" x14ac:dyDescent="0.25">
      <c r="A1210" s="178"/>
      <c r="B1210" s="63" t="s">
        <v>1101</v>
      </c>
    </row>
    <row r="1211" spans="1:2" x14ac:dyDescent="0.25">
      <c r="A1211" s="178"/>
      <c r="B1211" t="s">
        <v>1102</v>
      </c>
    </row>
    <row r="1212" spans="1:2" s="63" customFormat="1" x14ac:dyDescent="0.25">
      <c r="A1212" s="178"/>
    </row>
    <row r="1213" spans="1:2" s="63" customFormat="1" x14ac:dyDescent="0.25">
      <c r="A1213" s="178"/>
      <c r="B1213" s="63" t="s">
        <v>1103</v>
      </c>
    </row>
    <row r="1214" spans="1:2" s="63" customFormat="1" x14ac:dyDescent="0.25">
      <c r="A1214" s="178"/>
      <c r="B1214" s="86" t="s">
        <v>1104</v>
      </c>
    </row>
    <row r="1215" spans="1:2" s="63" customFormat="1" x14ac:dyDescent="0.25">
      <c r="A1215" s="178"/>
      <c r="B1215" s="86" t="s">
        <v>1105</v>
      </c>
    </row>
    <row r="1216" spans="1:2" s="63" customFormat="1" x14ac:dyDescent="0.25">
      <c r="A1216" s="178"/>
      <c r="B1216" s="86" t="s">
        <v>1106</v>
      </c>
    </row>
    <row r="1217" spans="1:2" x14ac:dyDescent="0.25">
      <c r="A1217" s="178"/>
      <c r="B1217" s="86" t="s">
        <v>1107</v>
      </c>
    </row>
    <row r="1218" spans="1:2" s="63" customFormat="1" x14ac:dyDescent="0.25">
      <c r="A1218" s="178"/>
    </row>
    <row r="1219" spans="1:2" s="63" customFormat="1" x14ac:dyDescent="0.25">
      <c r="A1219" s="178"/>
      <c r="B1219" s="63" t="s">
        <v>1313</v>
      </c>
    </row>
    <row r="1220" spans="1:2" s="63" customFormat="1" x14ac:dyDescent="0.25">
      <c r="A1220" s="178"/>
      <c r="B1220" s="86" t="s">
        <v>1109</v>
      </c>
    </row>
    <row r="1221" spans="1:2" s="63" customFormat="1" x14ac:dyDescent="0.25">
      <c r="A1221" s="178"/>
      <c r="B1221" s="60" t="s">
        <v>1334</v>
      </c>
    </row>
    <row r="1222" spans="1:2" s="88" customFormat="1" x14ac:dyDescent="0.25">
      <c r="A1222" s="178"/>
      <c r="B1222" s="60"/>
    </row>
    <row r="1223" spans="1:2" s="63" customFormat="1" x14ac:dyDescent="0.25">
      <c r="A1223" s="178"/>
      <c r="B1223" s="63" t="s">
        <v>1116</v>
      </c>
    </row>
    <row r="1224" spans="1:2" s="63" customFormat="1" x14ac:dyDescent="0.25">
      <c r="A1224" s="178"/>
      <c r="B1224" s="86" t="s">
        <v>1110</v>
      </c>
    </row>
    <row r="1225" spans="1:2" s="63" customFormat="1" x14ac:dyDescent="0.25">
      <c r="A1225" s="178"/>
      <c r="B1225" s="86" t="s">
        <v>1111</v>
      </c>
    </row>
    <row r="1226" spans="1:2" s="63" customFormat="1" x14ac:dyDescent="0.25">
      <c r="A1226" s="178"/>
      <c r="B1226" s="86" t="s">
        <v>1112</v>
      </c>
    </row>
    <row r="1227" spans="1:2" s="63" customFormat="1" x14ac:dyDescent="0.25">
      <c r="A1227" s="178"/>
      <c r="B1227" s="86" t="s">
        <v>1113</v>
      </c>
    </row>
    <row r="1228" spans="1:2" s="63" customFormat="1" x14ac:dyDescent="0.25">
      <c r="A1228" s="178"/>
      <c r="B1228" s="86" t="s">
        <v>1114</v>
      </c>
    </row>
    <row r="1229" spans="1:2" s="63" customFormat="1" x14ac:dyDescent="0.25">
      <c r="A1229" s="178"/>
      <c r="B1229" s="86" t="s">
        <v>1115</v>
      </c>
    </row>
    <row r="1230" spans="1:2" s="63" customFormat="1" x14ac:dyDescent="0.25">
      <c r="A1230" s="178"/>
    </row>
    <row r="1231" spans="1:2" s="63" customFormat="1" x14ac:dyDescent="0.25">
      <c r="A1231" s="178"/>
      <c r="B1231" s="63" t="s">
        <v>1117</v>
      </c>
    </row>
    <row r="1232" spans="1:2" s="63" customFormat="1" x14ac:dyDescent="0.25">
      <c r="A1232" s="178"/>
      <c r="B1232" s="86" t="s">
        <v>1118</v>
      </c>
    </row>
    <row r="1233" spans="1:2" s="63" customFormat="1" x14ac:dyDescent="0.25">
      <c r="A1233" s="178"/>
      <c r="B1233" s="86" t="s">
        <v>1119</v>
      </c>
    </row>
    <row r="1234" spans="1:2" s="63" customFormat="1" x14ac:dyDescent="0.25">
      <c r="A1234" s="178"/>
      <c r="B1234" s="86" t="s">
        <v>1120</v>
      </c>
    </row>
    <row r="1235" spans="1:2" s="63" customFormat="1" x14ac:dyDescent="0.25">
      <c r="A1235" s="178"/>
      <c r="B1235" s="86" t="s">
        <v>1121</v>
      </c>
    </row>
    <row r="1236" spans="1:2" s="63" customFormat="1" x14ac:dyDescent="0.25">
      <c r="A1236" s="178"/>
    </row>
    <row r="1237" spans="1:2" s="63" customFormat="1" x14ac:dyDescent="0.25">
      <c r="A1237" s="178"/>
      <c r="B1237" s="63" t="s">
        <v>1122</v>
      </c>
    </row>
    <row r="1238" spans="1:2" s="63" customFormat="1" x14ac:dyDescent="0.25">
      <c r="A1238" s="178"/>
      <c r="B1238" s="86" t="s">
        <v>1123</v>
      </c>
    </row>
    <row r="1239" spans="1:2" s="63" customFormat="1" x14ac:dyDescent="0.25">
      <c r="A1239" s="178"/>
      <c r="B1239" s="86" t="s">
        <v>1124</v>
      </c>
    </row>
    <row r="1240" spans="1:2" s="63" customFormat="1" x14ac:dyDescent="0.25">
      <c r="A1240" s="178"/>
    </row>
    <row r="1241" spans="1:2" s="63" customFormat="1" x14ac:dyDescent="0.25">
      <c r="A1241" s="178"/>
      <c r="B1241" s="63" t="s">
        <v>1125</v>
      </c>
    </row>
    <row r="1242" spans="1:2" s="63" customFormat="1" x14ac:dyDescent="0.25">
      <c r="A1242" s="178"/>
      <c r="B1242" s="86" t="s">
        <v>1126</v>
      </c>
    </row>
    <row r="1243" spans="1:2" s="63" customFormat="1" x14ac:dyDescent="0.25">
      <c r="A1243" s="178"/>
      <c r="B1243" s="86" t="s">
        <v>1127</v>
      </c>
    </row>
    <row r="1244" spans="1:2" s="63" customFormat="1" x14ac:dyDescent="0.25">
      <c r="A1244" s="178"/>
      <c r="B1244" s="86" t="s">
        <v>1128</v>
      </c>
    </row>
    <row r="1245" spans="1:2" s="63" customFormat="1" x14ac:dyDescent="0.25">
      <c r="A1245" s="178"/>
      <c r="B1245" s="86" t="s">
        <v>1129</v>
      </c>
    </row>
    <row r="1246" spans="1:2" x14ac:dyDescent="0.25">
      <c r="A1246" s="178"/>
      <c r="B1246" s="86" t="s">
        <v>1130</v>
      </c>
    </row>
    <row r="1247" spans="1:2" s="63" customFormat="1" x14ac:dyDescent="0.25">
      <c r="A1247" s="178"/>
      <c r="B1247" s="86" t="s">
        <v>1131</v>
      </c>
    </row>
    <row r="1248" spans="1:2" s="63" customFormat="1" x14ac:dyDescent="0.25">
      <c r="A1248" s="178"/>
      <c r="B1248" s="63" t="s">
        <v>1132</v>
      </c>
    </row>
    <row r="1249" spans="1:4" s="63" customFormat="1" x14ac:dyDescent="0.25">
      <c r="A1249" s="178"/>
      <c r="B1249" s="60" t="s">
        <v>1133</v>
      </c>
    </row>
    <row r="1250" spans="1:4" s="63" customFormat="1" x14ac:dyDescent="0.25">
      <c r="A1250" s="178"/>
    </row>
    <row r="1251" spans="1:4" s="63" customFormat="1" x14ac:dyDescent="0.25">
      <c r="A1251" s="178"/>
      <c r="B1251" s="63" t="s">
        <v>1134</v>
      </c>
    </row>
    <row r="1252" spans="1:4" s="63" customFormat="1" x14ac:dyDescent="0.25">
      <c r="A1252" s="178"/>
      <c r="B1252" s="63" t="s">
        <v>1135</v>
      </c>
      <c r="D1252" s="62"/>
    </row>
    <row r="1253" spans="1:4" s="63" customFormat="1" x14ac:dyDescent="0.25">
      <c r="A1253" s="178"/>
      <c r="B1253" s="86" t="s">
        <v>1136</v>
      </c>
      <c r="D1253" s="62"/>
    </row>
    <row r="1254" spans="1:4" s="63" customFormat="1" x14ac:dyDescent="0.25">
      <c r="A1254" s="178"/>
      <c r="B1254" s="63" t="s">
        <v>1137</v>
      </c>
    </row>
    <row r="1255" spans="1:4" s="63" customFormat="1" x14ac:dyDescent="0.25">
      <c r="A1255" s="178"/>
      <c r="B1255" s="63" t="s">
        <v>1138</v>
      </c>
    </row>
    <row r="1256" spans="1:4" s="63" customFormat="1" x14ac:dyDescent="0.25">
      <c r="A1256" s="178"/>
      <c r="B1256" s="58" t="s">
        <v>1139</v>
      </c>
    </row>
    <row r="1257" spans="1:4" s="63" customFormat="1" x14ac:dyDescent="0.25">
      <c r="A1257" s="178"/>
      <c r="B1257" s="58" t="s">
        <v>1140</v>
      </c>
    </row>
    <row r="1258" spans="1:4" s="63" customFormat="1" x14ac:dyDescent="0.25">
      <c r="A1258" s="178"/>
      <c r="B1258" s="58"/>
    </row>
    <row r="1259" spans="1:4" s="63" customFormat="1" x14ac:dyDescent="0.25">
      <c r="A1259" s="178"/>
      <c r="B1259" s="60" t="s">
        <v>1141</v>
      </c>
    </row>
    <row r="1260" spans="1:4" s="63" customFormat="1" x14ac:dyDescent="0.25">
      <c r="A1260" s="178"/>
      <c r="B1260" s="86" t="s">
        <v>1142</v>
      </c>
    </row>
    <row r="1261" spans="1:4" s="63" customFormat="1" x14ac:dyDescent="0.25">
      <c r="A1261" s="178"/>
      <c r="B1261" s="86" t="s">
        <v>1143</v>
      </c>
    </row>
    <row r="1262" spans="1:4" s="63" customFormat="1" x14ac:dyDescent="0.25">
      <c r="A1262" s="178"/>
      <c r="B1262" s="60" t="s">
        <v>1144</v>
      </c>
    </row>
    <row r="1263" spans="1:4" s="63" customFormat="1" x14ac:dyDescent="0.25">
      <c r="A1263" s="178"/>
      <c r="B1263" s="60"/>
    </row>
    <row r="1264" spans="1:4" s="63" customFormat="1" x14ac:dyDescent="0.25">
      <c r="A1264" s="178"/>
      <c r="B1264" s="60" t="s">
        <v>1146</v>
      </c>
    </row>
    <row r="1265" spans="1:2" s="63" customFormat="1" x14ac:dyDescent="0.25">
      <c r="A1265" s="178"/>
      <c r="B1265" s="86" t="s">
        <v>1147</v>
      </c>
    </row>
    <row r="1266" spans="1:2" s="63" customFormat="1" x14ac:dyDescent="0.25">
      <c r="A1266" s="178"/>
      <c r="B1266" s="86" t="s">
        <v>1148</v>
      </c>
    </row>
    <row r="1267" spans="1:2" s="63" customFormat="1" x14ac:dyDescent="0.25">
      <c r="A1267" s="178"/>
      <c r="B1267" s="60" t="s">
        <v>1145</v>
      </c>
    </row>
    <row r="1268" spans="1:2" s="63" customFormat="1" x14ac:dyDescent="0.25">
      <c r="A1268" s="178"/>
      <c r="B1268" s="58" t="s">
        <v>1149</v>
      </c>
    </row>
    <row r="1269" spans="1:2" s="63" customFormat="1" x14ac:dyDescent="0.25">
      <c r="A1269" s="178"/>
    </row>
    <row r="1270" spans="1:2" s="63" customFormat="1" x14ac:dyDescent="0.25">
      <c r="A1270" s="178"/>
      <c r="B1270" s="60" t="s">
        <v>1150</v>
      </c>
    </row>
    <row r="1271" spans="1:2" s="63" customFormat="1" x14ac:dyDescent="0.25">
      <c r="A1271" s="178"/>
      <c r="B1271" s="86" t="s">
        <v>1151</v>
      </c>
    </row>
    <row r="1272" spans="1:2" s="63" customFormat="1" x14ac:dyDescent="0.25">
      <c r="A1272" s="178"/>
      <c r="B1272" s="86" t="s">
        <v>1152</v>
      </c>
    </row>
    <row r="1273" spans="1:2" s="63" customFormat="1" x14ac:dyDescent="0.25">
      <c r="A1273" s="178"/>
      <c r="B1273" s="86" t="s">
        <v>1153</v>
      </c>
    </row>
    <row r="1274" spans="1:2" s="63" customFormat="1" x14ac:dyDescent="0.25">
      <c r="A1274" s="178"/>
      <c r="B1274" s="86" t="s">
        <v>1154</v>
      </c>
    </row>
    <row r="1275" spans="1:2" s="63" customFormat="1" x14ac:dyDescent="0.25">
      <c r="A1275" s="178"/>
      <c r="B1275" s="63" t="s">
        <v>1157</v>
      </c>
    </row>
    <row r="1276" spans="1:2" s="63" customFormat="1" x14ac:dyDescent="0.25">
      <c r="A1276" s="178"/>
      <c r="B1276" s="86" t="s">
        <v>1155</v>
      </c>
    </row>
    <row r="1277" spans="1:2" s="63" customFormat="1" x14ac:dyDescent="0.25">
      <c r="A1277" s="178"/>
      <c r="B1277" s="86" t="s">
        <v>1156</v>
      </c>
    </row>
    <row r="1278" spans="1:2" s="63" customFormat="1" x14ac:dyDescent="0.25">
      <c r="A1278" s="178"/>
      <c r="B1278" s="60" t="s">
        <v>1158</v>
      </c>
    </row>
    <row r="1279" spans="1:2" s="63" customFormat="1" x14ac:dyDescent="0.25">
      <c r="A1279" s="178"/>
      <c r="B1279" s="86" t="s">
        <v>1159</v>
      </c>
    </row>
    <row r="1280" spans="1:2" s="63" customFormat="1" x14ac:dyDescent="0.25">
      <c r="A1280" s="178"/>
      <c r="B1280" s="86" t="s">
        <v>1160</v>
      </c>
    </row>
    <row r="1281" spans="1:2" s="63" customFormat="1" x14ac:dyDescent="0.25">
      <c r="A1281" s="178"/>
      <c r="B1281" s="60" t="s">
        <v>1161</v>
      </c>
    </row>
    <row r="1282" spans="1:2" s="88" customFormat="1" x14ac:dyDescent="0.25">
      <c r="A1282" s="178"/>
      <c r="B1282" s="60" t="s">
        <v>1294</v>
      </c>
    </row>
    <row r="1283" spans="1:2" s="63" customFormat="1" x14ac:dyDescent="0.25">
      <c r="A1283" s="178"/>
    </row>
    <row r="1284" spans="1:2" s="63" customFormat="1" x14ac:dyDescent="0.25">
      <c r="A1284" s="178"/>
      <c r="B1284" s="63" t="s">
        <v>1164</v>
      </c>
    </row>
    <row r="1285" spans="1:2" s="63" customFormat="1" x14ac:dyDescent="0.25">
      <c r="A1285" s="178"/>
      <c r="B1285" s="86" t="s">
        <v>1162</v>
      </c>
    </row>
    <row r="1286" spans="1:2" s="63" customFormat="1" x14ac:dyDescent="0.25">
      <c r="A1286" s="178"/>
      <c r="B1286" s="86" t="s">
        <v>1163</v>
      </c>
    </row>
    <row r="1287" spans="1:2" s="63" customFormat="1" x14ac:dyDescent="0.25">
      <c r="A1287" s="178"/>
      <c r="B1287" s="58" t="s">
        <v>1165</v>
      </c>
    </row>
    <row r="1288" spans="1:2" s="63" customFormat="1" x14ac:dyDescent="0.25">
      <c r="A1288" s="178"/>
      <c r="B1288" s="58" t="s">
        <v>1166</v>
      </c>
    </row>
    <row r="1289" spans="1:2" s="63" customFormat="1" x14ac:dyDescent="0.25">
      <c r="A1289" s="178"/>
    </row>
    <row r="1290" spans="1:2" s="63" customFormat="1" x14ac:dyDescent="0.25">
      <c r="A1290" s="178"/>
      <c r="B1290" s="63" t="s">
        <v>1174</v>
      </c>
    </row>
    <row r="1291" spans="1:2" s="63" customFormat="1" x14ac:dyDescent="0.25">
      <c r="A1291" s="178"/>
      <c r="B1291" s="86" t="s">
        <v>1168</v>
      </c>
    </row>
    <row r="1292" spans="1:2" s="63" customFormat="1" x14ac:dyDescent="0.25">
      <c r="A1292" s="178"/>
      <c r="B1292" s="86" t="s">
        <v>1169</v>
      </c>
    </row>
    <row r="1293" spans="1:2" s="63" customFormat="1" x14ac:dyDescent="0.25">
      <c r="A1293" s="178"/>
      <c r="B1293" s="86" t="s">
        <v>1170</v>
      </c>
    </row>
    <row r="1294" spans="1:2" s="63" customFormat="1" x14ac:dyDescent="0.25">
      <c r="A1294" s="178"/>
      <c r="B1294" s="86" t="s">
        <v>1171</v>
      </c>
    </row>
    <row r="1295" spans="1:2" s="63" customFormat="1" x14ac:dyDescent="0.25">
      <c r="A1295" s="178"/>
      <c r="B1295" s="86" t="s">
        <v>1172</v>
      </c>
    </row>
    <row r="1296" spans="1:2" s="63" customFormat="1" x14ac:dyDescent="0.25">
      <c r="A1296" s="178"/>
      <c r="B1296" s="86" t="s">
        <v>1173</v>
      </c>
    </row>
    <row r="1297" spans="1:2" s="63" customFormat="1" x14ac:dyDescent="0.25">
      <c r="A1297" s="178"/>
    </row>
    <row r="1298" spans="1:2" s="63" customFormat="1" x14ac:dyDescent="0.25">
      <c r="A1298" s="178"/>
      <c r="B1298" s="63" t="s">
        <v>1167</v>
      </c>
    </row>
    <row r="1299" spans="1:2" s="63" customFormat="1" x14ac:dyDescent="0.25">
      <c r="A1299" s="178"/>
      <c r="B1299" s="86" t="s">
        <v>1175</v>
      </c>
    </row>
    <row r="1300" spans="1:2" s="63" customFormat="1" x14ac:dyDescent="0.25">
      <c r="A1300" s="178"/>
      <c r="B1300" s="86" t="s">
        <v>1176</v>
      </c>
    </row>
    <row r="1301" spans="1:2" s="63" customFormat="1" x14ac:dyDescent="0.25">
      <c r="A1301" s="178"/>
    </row>
    <row r="1302" spans="1:2" s="63" customFormat="1" x14ac:dyDescent="0.25">
      <c r="A1302" s="178"/>
      <c r="B1302" s="63" t="s">
        <v>1177</v>
      </c>
    </row>
    <row r="1303" spans="1:2" s="63" customFormat="1" x14ac:dyDescent="0.25">
      <c r="A1303" s="178"/>
      <c r="B1303" s="86" t="s">
        <v>1178</v>
      </c>
    </row>
    <row r="1304" spans="1:2" s="63" customFormat="1" x14ac:dyDescent="0.25">
      <c r="A1304" s="178"/>
      <c r="B1304" s="86" t="s">
        <v>1179</v>
      </c>
    </row>
    <row r="1305" spans="1:2" s="63" customFormat="1" x14ac:dyDescent="0.25">
      <c r="A1305" s="178"/>
      <c r="B1305" s="86" t="s">
        <v>1180</v>
      </c>
    </row>
    <row r="1306" spans="1:2" s="63" customFormat="1" x14ac:dyDescent="0.25">
      <c r="A1306" s="178"/>
      <c r="B1306" s="86" t="s">
        <v>1181</v>
      </c>
    </row>
    <row r="1307" spans="1:2" s="63" customFormat="1" ht="30" x14ac:dyDescent="0.25">
      <c r="A1307" s="178"/>
      <c r="B1307" s="1" t="s">
        <v>1295</v>
      </c>
    </row>
    <row r="1308" spans="1:2" s="88" customFormat="1" ht="45" x14ac:dyDescent="0.25">
      <c r="A1308" s="178"/>
      <c r="B1308" s="1" t="s">
        <v>1296</v>
      </c>
    </row>
    <row r="1309" spans="1:2" s="88" customFormat="1" x14ac:dyDescent="0.25">
      <c r="A1309" s="178"/>
      <c r="B1309" s="1"/>
    </row>
    <row r="1310" spans="1:2" s="88" customFormat="1" x14ac:dyDescent="0.25">
      <c r="A1310" s="178"/>
      <c r="B1310" s="1" t="s">
        <v>1297</v>
      </c>
    </row>
    <row r="1311" spans="1:2" s="88" customFormat="1" ht="30" x14ac:dyDescent="0.25">
      <c r="A1311" s="178"/>
      <c r="B1311" s="87" t="s">
        <v>1298</v>
      </c>
    </row>
    <row r="1312" spans="1:2" s="88" customFormat="1" x14ac:dyDescent="0.25">
      <c r="A1312" s="178"/>
      <c r="B1312" s="87" t="s">
        <v>1299</v>
      </c>
    </row>
    <row r="1313" spans="1:2" s="88" customFormat="1" ht="30" x14ac:dyDescent="0.25">
      <c r="A1313" s="178"/>
      <c r="B1313" s="87" t="s">
        <v>1300</v>
      </c>
    </row>
    <row r="1314" spans="1:2" s="88" customFormat="1" x14ac:dyDescent="0.25">
      <c r="A1314" s="178"/>
      <c r="B1314" s="87" t="s">
        <v>1301</v>
      </c>
    </row>
    <row r="1315" spans="1:2" s="88" customFormat="1" x14ac:dyDescent="0.25">
      <c r="A1315" s="178"/>
      <c r="B1315" s="1"/>
    </row>
    <row r="1316" spans="1:2" s="88" customFormat="1" x14ac:dyDescent="0.25">
      <c r="A1316" s="178"/>
      <c r="B1316" s="1" t="s">
        <v>1303</v>
      </c>
    </row>
    <row r="1317" spans="1:2" s="88" customFormat="1" x14ac:dyDescent="0.25">
      <c r="A1317" s="178"/>
      <c r="B1317" s="87" t="s">
        <v>1302</v>
      </c>
    </row>
    <row r="1318" spans="1:2" s="88" customFormat="1" x14ac:dyDescent="0.25">
      <c r="A1318" s="178"/>
      <c r="B1318" s="1"/>
    </row>
    <row r="1319" spans="1:2" s="88" customFormat="1" ht="30" x14ac:dyDescent="0.25">
      <c r="A1319" s="178"/>
      <c r="B1319" s="1" t="s">
        <v>1304</v>
      </c>
    </row>
    <row r="1320" spans="1:2" s="88" customFormat="1" x14ac:dyDescent="0.25">
      <c r="A1320" s="178"/>
      <c r="B1320" s="92" t="s">
        <v>1308</v>
      </c>
    </row>
    <row r="1321" spans="1:2" s="88" customFormat="1" x14ac:dyDescent="0.25">
      <c r="A1321" s="178"/>
      <c r="B1321" s="87" t="s">
        <v>1309</v>
      </c>
    </row>
    <row r="1322" spans="1:2" s="88" customFormat="1" x14ac:dyDescent="0.25">
      <c r="A1322" s="178"/>
      <c r="B1322" s="92" t="s">
        <v>1305</v>
      </c>
    </row>
    <row r="1323" spans="1:2" s="88" customFormat="1" x14ac:dyDescent="0.25">
      <c r="A1323" s="178"/>
      <c r="B1323" s="86" t="s">
        <v>1306</v>
      </c>
    </row>
    <row r="1324" spans="1:2" s="88" customFormat="1" x14ac:dyDescent="0.25">
      <c r="A1324" s="178"/>
      <c r="B1324" s="86" t="s">
        <v>1307</v>
      </c>
    </row>
    <row r="1325" spans="1:2" s="88" customFormat="1" x14ac:dyDescent="0.25">
      <c r="A1325" s="178"/>
      <c r="B1325" s="86"/>
    </row>
    <row r="1326" spans="1:2" s="88" customFormat="1" x14ac:dyDescent="0.25">
      <c r="A1326" s="178"/>
      <c r="B1326" s="60" t="s">
        <v>1310</v>
      </c>
    </row>
    <row r="1327" spans="1:2" s="88" customFormat="1" x14ac:dyDescent="0.25">
      <c r="A1327" s="178"/>
      <c r="B1327" s="86" t="s">
        <v>1311</v>
      </c>
    </row>
    <row r="1328" spans="1:2" s="88" customFormat="1" x14ac:dyDescent="0.25">
      <c r="A1328" s="178"/>
      <c r="B1328" s="86"/>
    </row>
    <row r="1329" spans="1:9" s="63" customFormat="1" x14ac:dyDescent="0.25">
      <c r="A1329" s="178"/>
      <c r="B1329" s="60" t="s">
        <v>1312</v>
      </c>
      <c r="G1329" s="88"/>
      <c r="H1329" s="88"/>
      <c r="I1329" s="88"/>
    </row>
    <row r="1330" spans="1:9" s="88" customFormat="1" x14ac:dyDescent="0.25">
      <c r="A1330" s="178"/>
      <c r="B1330" s="60"/>
    </row>
    <row r="1331" spans="1:9" s="88" customFormat="1" x14ac:dyDescent="0.25">
      <c r="A1331" s="178"/>
      <c r="B1331" s="60" t="s">
        <v>1314</v>
      </c>
    </row>
    <row r="1332" spans="1:9" s="88" customFormat="1" x14ac:dyDescent="0.25">
      <c r="A1332" s="178"/>
      <c r="B1332" s="86" t="s">
        <v>1315</v>
      </c>
    </row>
    <row r="1333" spans="1:9" s="88" customFormat="1" x14ac:dyDescent="0.25">
      <c r="A1333" s="178"/>
      <c r="B1333" s="86" t="s">
        <v>1316</v>
      </c>
      <c r="F1333" s="89"/>
    </row>
    <row r="1334" spans="1:9" s="88" customFormat="1" x14ac:dyDescent="0.25">
      <c r="A1334" s="178"/>
      <c r="B1334" s="86" t="s">
        <v>1317</v>
      </c>
    </row>
    <row r="1335" spans="1:9" s="88" customFormat="1" x14ac:dyDescent="0.25">
      <c r="A1335" s="178"/>
      <c r="B1335" s="86" t="s">
        <v>1318</v>
      </c>
    </row>
    <row r="1336" spans="1:9" s="88" customFormat="1" x14ac:dyDescent="0.25">
      <c r="A1336" s="178"/>
      <c r="B1336" s="86" t="s">
        <v>1319</v>
      </c>
    </row>
    <row r="1337" spans="1:9" s="88" customFormat="1" x14ac:dyDescent="0.25">
      <c r="A1337" s="178"/>
      <c r="B1337" s="86" t="s">
        <v>1320</v>
      </c>
    </row>
    <row r="1338" spans="1:9" s="88" customFormat="1" x14ac:dyDescent="0.25">
      <c r="A1338" s="178"/>
      <c r="B1338" s="86" t="s">
        <v>1321</v>
      </c>
    </row>
    <row r="1339" spans="1:9" s="88" customFormat="1" x14ac:dyDescent="0.25">
      <c r="A1339" s="178"/>
      <c r="B1339" s="86" t="s">
        <v>1322</v>
      </c>
    </row>
    <row r="1340" spans="1:9" s="88" customFormat="1" x14ac:dyDescent="0.25">
      <c r="A1340" s="178"/>
      <c r="B1340" s="93" t="s">
        <v>1323</v>
      </c>
    </row>
    <row r="1341" spans="1:9" s="88" customFormat="1" x14ac:dyDescent="0.25">
      <c r="A1341" s="178"/>
      <c r="B1341" s="60" t="s">
        <v>1325</v>
      </c>
    </row>
    <row r="1342" spans="1:9" s="88" customFormat="1" x14ac:dyDescent="0.25">
      <c r="A1342" s="178"/>
      <c r="B1342" s="60" t="s">
        <v>1324</v>
      </c>
    </row>
    <row r="1343" spans="1:9" s="88" customFormat="1" x14ac:dyDescent="0.25">
      <c r="A1343" s="178"/>
      <c r="B1343" s="60"/>
    </row>
    <row r="1344" spans="1:9" s="88" customFormat="1" x14ac:dyDescent="0.25">
      <c r="A1344" s="178"/>
      <c r="B1344" s="60" t="s">
        <v>1326</v>
      </c>
    </row>
    <row r="1345" spans="1:2" s="88" customFormat="1" x14ac:dyDescent="0.25">
      <c r="A1345" s="178"/>
      <c r="B1345" s="60" t="s">
        <v>1327</v>
      </c>
    </row>
    <row r="1346" spans="1:2" s="88" customFormat="1" x14ac:dyDescent="0.25">
      <c r="A1346" s="178"/>
      <c r="B1346" s="60" t="s">
        <v>1330</v>
      </c>
    </row>
    <row r="1347" spans="1:2" s="88" customFormat="1" x14ac:dyDescent="0.25">
      <c r="A1347" s="178"/>
      <c r="B1347" s="60"/>
    </row>
    <row r="1348" spans="1:2" s="88" customFormat="1" x14ac:dyDescent="0.25">
      <c r="A1348" s="178"/>
      <c r="B1348" s="60" t="s">
        <v>1328</v>
      </c>
    </row>
    <row r="1349" spans="1:2" s="88" customFormat="1" x14ac:dyDescent="0.25">
      <c r="A1349" s="178"/>
      <c r="B1349" s="60" t="s">
        <v>1329</v>
      </c>
    </row>
    <row r="1350" spans="1:2" s="88" customFormat="1" x14ac:dyDescent="0.25">
      <c r="A1350" s="178"/>
      <c r="B1350" s="60"/>
    </row>
    <row r="1351" spans="1:2" s="88" customFormat="1" x14ac:dyDescent="0.25">
      <c r="A1351" s="178"/>
      <c r="B1351" s="60" t="s">
        <v>1331</v>
      </c>
    </row>
    <row r="1352" spans="1:2" s="88" customFormat="1" x14ac:dyDescent="0.25">
      <c r="A1352" s="178"/>
      <c r="B1352" s="60"/>
    </row>
    <row r="1353" spans="1:2" s="88" customFormat="1" x14ac:dyDescent="0.25">
      <c r="A1353" s="178"/>
      <c r="B1353" s="60" t="s">
        <v>1332</v>
      </c>
    </row>
    <row r="1354" spans="1:2" s="88" customFormat="1" x14ac:dyDescent="0.25">
      <c r="A1354" s="178"/>
      <c r="B1354" s="60" t="s">
        <v>1333</v>
      </c>
    </row>
    <row r="1355" spans="1:2" s="88" customFormat="1" x14ac:dyDescent="0.25">
      <c r="A1355" s="178"/>
      <c r="B1355" s="60" t="s">
        <v>1334</v>
      </c>
    </row>
    <row r="1356" spans="1:2" s="88" customFormat="1" x14ac:dyDescent="0.25">
      <c r="A1356" s="178"/>
      <c r="B1356" s="60"/>
    </row>
    <row r="1357" spans="1:2" s="88" customFormat="1" x14ac:dyDescent="0.25">
      <c r="A1357" s="178"/>
      <c r="B1357" s="60" t="s">
        <v>1335</v>
      </c>
    </row>
    <row r="1358" spans="1:2" x14ac:dyDescent="0.25">
      <c r="A1358" s="178"/>
    </row>
    <row r="1359" spans="1:2" s="29" customFormat="1" x14ac:dyDescent="0.25"/>
    <row r="1360" spans="1:2" x14ac:dyDescent="0.25">
      <c r="A1360" s="178">
        <v>85</v>
      </c>
      <c r="B1360" t="s">
        <v>1337</v>
      </c>
    </row>
    <row r="1361" spans="1:2" x14ac:dyDescent="0.25">
      <c r="A1361" s="178"/>
      <c r="B1361" s="86" t="s">
        <v>1339</v>
      </c>
    </row>
    <row r="1362" spans="1:2" x14ac:dyDescent="0.25">
      <c r="A1362" s="178"/>
      <c r="B1362" s="86" t="s">
        <v>1340</v>
      </c>
    </row>
    <row r="1363" spans="1:2" x14ac:dyDescent="0.25">
      <c r="A1363" s="178"/>
      <c r="B1363" s="86" t="s">
        <v>1341</v>
      </c>
    </row>
    <row r="1364" spans="1:2" x14ac:dyDescent="0.25">
      <c r="A1364" s="178"/>
      <c r="B1364" s="60" t="s">
        <v>1342</v>
      </c>
    </row>
    <row r="1365" spans="1:2" x14ac:dyDescent="0.25">
      <c r="A1365" s="178"/>
    </row>
    <row r="1366" spans="1:2" x14ac:dyDescent="0.25">
      <c r="A1366" s="178"/>
      <c r="B1366" s="60" t="s">
        <v>1346</v>
      </c>
    </row>
    <row r="1367" spans="1:2" x14ac:dyDescent="0.25">
      <c r="A1367" s="178"/>
      <c r="B1367" s="94" t="s">
        <v>1347</v>
      </c>
    </row>
    <row r="1368" spans="1:2" s="88" customFormat="1" x14ac:dyDescent="0.25">
      <c r="A1368" s="178"/>
      <c r="B1368" s="94" t="s">
        <v>1348</v>
      </c>
    </row>
    <row r="1369" spans="1:2" s="88" customFormat="1" x14ac:dyDescent="0.25">
      <c r="A1369" s="178"/>
      <c r="B1369" s="94" t="s">
        <v>1349</v>
      </c>
    </row>
    <row r="1370" spans="1:2" s="88" customFormat="1" x14ac:dyDescent="0.25">
      <c r="A1370" s="178"/>
    </row>
    <row r="1371" spans="1:2" s="88" customFormat="1" x14ac:dyDescent="0.25">
      <c r="A1371" s="178"/>
      <c r="B1371" s="46" t="s">
        <v>1350</v>
      </c>
    </row>
    <row r="1372" spans="1:2" s="88" customFormat="1" x14ac:dyDescent="0.25">
      <c r="A1372" s="178"/>
      <c r="B1372" s="86" t="s">
        <v>1351</v>
      </c>
    </row>
    <row r="1373" spans="1:2" s="88" customFormat="1" x14ac:dyDescent="0.25">
      <c r="A1373" s="178"/>
      <c r="B1373" s="86" t="s">
        <v>1352</v>
      </c>
    </row>
    <row r="1374" spans="1:2" s="88" customFormat="1" x14ac:dyDescent="0.25">
      <c r="A1374" s="178"/>
    </row>
    <row r="1375" spans="1:2" s="88" customFormat="1" x14ac:dyDescent="0.25">
      <c r="A1375" s="178"/>
      <c r="B1375" s="88" t="s">
        <v>1355</v>
      </c>
    </row>
    <row r="1376" spans="1:2" s="88" customFormat="1" x14ac:dyDescent="0.25">
      <c r="A1376" s="178"/>
      <c r="B1376" s="86" t="s">
        <v>1353</v>
      </c>
    </row>
    <row r="1377" spans="1:2" s="88" customFormat="1" x14ac:dyDescent="0.25">
      <c r="A1377" s="178"/>
      <c r="B1377" s="86" t="s">
        <v>1354</v>
      </c>
    </row>
    <row r="1378" spans="1:2" s="88" customFormat="1" x14ac:dyDescent="0.25">
      <c r="A1378" s="178"/>
    </row>
    <row r="1379" spans="1:2" s="88" customFormat="1" x14ac:dyDescent="0.25">
      <c r="A1379" s="178"/>
      <c r="B1379" s="88" t="s">
        <v>1356</v>
      </c>
    </row>
    <row r="1380" spans="1:2" s="88" customFormat="1" x14ac:dyDescent="0.25">
      <c r="A1380" s="178"/>
      <c r="B1380" s="86" t="s">
        <v>1357</v>
      </c>
    </row>
    <row r="1381" spans="1:2" s="88" customFormat="1" x14ac:dyDescent="0.25">
      <c r="A1381" s="178"/>
      <c r="B1381" s="60" t="s">
        <v>1358</v>
      </c>
    </row>
    <row r="1382" spans="1:2" s="88" customFormat="1" x14ac:dyDescent="0.25">
      <c r="A1382" s="178"/>
      <c r="B1382" s="58" t="s">
        <v>1359</v>
      </c>
    </row>
    <row r="1383" spans="1:2" x14ac:dyDescent="0.25">
      <c r="A1383" s="178"/>
    </row>
    <row r="1384" spans="1:2" s="29" customFormat="1" x14ac:dyDescent="0.25"/>
  </sheetData>
  <mergeCells count="50">
    <mergeCell ref="A1202:A1358"/>
    <mergeCell ref="A1360:A1383"/>
    <mergeCell ref="A14:A21"/>
    <mergeCell ref="A193:A213"/>
    <mergeCell ref="A215:A229"/>
    <mergeCell ref="A49:A59"/>
    <mergeCell ref="A394:A413"/>
    <mergeCell ref="A97:A179"/>
    <mergeCell ref="A231:A275"/>
    <mergeCell ref="A277:A287"/>
    <mergeCell ref="A289:A310"/>
    <mergeCell ref="A23:A29"/>
    <mergeCell ref="A415:A426"/>
    <mergeCell ref="A428:A488"/>
    <mergeCell ref="A490:A505"/>
    <mergeCell ref="A312:A334"/>
    <mergeCell ref="A336:A349"/>
    <mergeCell ref="A351:A368"/>
    <mergeCell ref="A370:A386"/>
    <mergeCell ref="A388:A392"/>
    <mergeCell ref="A507:A520"/>
    <mergeCell ref="A522:A544"/>
    <mergeCell ref="A546:A556"/>
    <mergeCell ref="A558:A571"/>
    <mergeCell ref="A573:A599"/>
    <mergeCell ref="A601:A618"/>
    <mergeCell ref="A786:A793"/>
    <mergeCell ref="A795:A809"/>
    <mergeCell ref="A811:A899"/>
    <mergeCell ref="A620:A632"/>
    <mergeCell ref="A634:A643"/>
    <mergeCell ref="A645:A664"/>
    <mergeCell ref="A666:A685"/>
    <mergeCell ref="A687:A731"/>
    <mergeCell ref="A181:A185"/>
    <mergeCell ref="A1135:A1141"/>
    <mergeCell ref="A1143:A1160"/>
    <mergeCell ref="A1162:A1200"/>
    <mergeCell ref="A1027:A1069"/>
    <mergeCell ref="A1071:A1080"/>
    <mergeCell ref="A1082:A1103"/>
    <mergeCell ref="A1105:A1117"/>
    <mergeCell ref="A1119:A1126"/>
    <mergeCell ref="A901:A945"/>
    <mergeCell ref="A947:A997"/>
    <mergeCell ref="A999:A1008"/>
    <mergeCell ref="A1010:A1025"/>
    <mergeCell ref="A1128:A1133"/>
    <mergeCell ref="A733:A767"/>
    <mergeCell ref="A769:A784"/>
  </mergeCells>
  <pageMargins left="0.7" right="0.7" top="0.75" bottom="0.75" header="0.3" footer="0.3"/>
  <pageSetup paperSize="9"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B2" sqref="B2"/>
    </sheetView>
  </sheetViews>
  <sheetFormatPr defaultRowHeight="15" x14ac:dyDescent="0.25"/>
  <cols>
    <col min="1" max="1" width="21.7109375" bestFit="1" customWidth="1"/>
    <col min="2" max="2" width="16.28515625" bestFit="1" customWidth="1"/>
    <col min="3" max="3" width="12.140625" bestFit="1" customWidth="1"/>
    <col min="4" max="4" width="12" bestFit="1" customWidth="1"/>
    <col min="5" max="5" width="12.5703125" bestFit="1" customWidth="1"/>
  </cols>
  <sheetData>
    <row r="1" spans="1:5" x14ac:dyDescent="0.25">
      <c r="A1" s="90" t="s">
        <v>1182</v>
      </c>
      <c r="B1" s="90" t="s">
        <v>1183</v>
      </c>
      <c r="C1" s="88"/>
      <c r="D1" s="88"/>
      <c r="E1" s="88"/>
    </row>
    <row r="2" spans="1:5" x14ac:dyDescent="0.25">
      <c r="A2" s="88" t="s">
        <v>1184</v>
      </c>
      <c r="B2" s="88" t="s">
        <v>1185</v>
      </c>
      <c r="C2" s="88"/>
      <c r="D2" s="88"/>
      <c r="E2" s="88"/>
    </row>
    <row r="3" spans="1:5" x14ac:dyDescent="0.25">
      <c r="A3" s="88" t="s">
        <v>1186</v>
      </c>
      <c r="B3" s="88" t="s">
        <v>1187</v>
      </c>
      <c r="C3" s="88"/>
      <c r="D3" s="88"/>
      <c r="E3" s="88"/>
    </row>
    <row r="4" spans="1:5" x14ac:dyDescent="0.25">
      <c r="A4" s="88" t="s">
        <v>1188</v>
      </c>
      <c r="B4" s="88" t="s">
        <v>1189</v>
      </c>
      <c r="C4" s="88"/>
      <c r="D4" s="88"/>
      <c r="E4" s="88"/>
    </row>
    <row r="5" spans="1:5" x14ac:dyDescent="0.25">
      <c r="A5" s="88" t="s">
        <v>1190</v>
      </c>
      <c r="B5" s="88" t="s">
        <v>164</v>
      </c>
      <c r="C5" s="88" t="s">
        <v>166</v>
      </c>
      <c r="D5" s="88" t="s">
        <v>168</v>
      </c>
      <c r="E5" s="88" t="s">
        <v>170</v>
      </c>
    </row>
    <row r="6" spans="1:5" x14ac:dyDescent="0.25">
      <c r="A6" s="88" t="s">
        <v>1191</v>
      </c>
      <c r="B6" s="88" t="s">
        <v>66</v>
      </c>
      <c r="C6" s="88" t="s">
        <v>68</v>
      </c>
      <c r="D6" s="88" t="s">
        <v>69</v>
      </c>
      <c r="E6" s="88" t="s">
        <v>70</v>
      </c>
    </row>
    <row r="7" spans="1:5" x14ac:dyDescent="0.25">
      <c r="A7" s="88" t="s">
        <v>1192</v>
      </c>
      <c r="B7" s="88" t="s">
        <v>1193</v>
      </c>
      <c r="C7" s="88" t="s">
        <v>1194</v>
      </c>
      <c r="D7" s="88" t="s">
        <v>1195</v>
      </c>
      <c r="E7" s="88" t="s">
        <v>1196</v>
      </c>
    </row>
    <row r="8" spans="1:5" x14ac:dyDescent="0.25">
      <c r="A8" s="88" t="s">
        <v>1197</v>
      </c>
      <c r="B8" s="88" t="s">
        <v>1198</v>
      </c>
      <c r="C8" s="88" t="s">
        <v>1199</v>
      </c>
      <c r="D8" s="88" t="s">
        <v>1200</v>
      </c>
      <c r="E8" s="88" t="s">
        <v>1201</v>
      </c>
    </row>
    <row r="9" spans="1:5" x14ac:dyDescent="0.25">
      <c r="A9" s="88" t="s">
        <v>1202</v>
      </c>
      <c r="B9" s="88" t="s">
        <v>1203</v>
      </c>
      <c r="C9" s="88" t="s">
        <v>1204</v>
      </c>
      <c r="D9" s="88" t="s">
        <v>1205</v>
      </c>
      <c r="E9" s="88" t="s">
        <v>1206</v>
      </c>
    </row>
    <row r="10" spans="1:5" x14ac:dyDescent="0.25">
      <c r="A10" s="88" t="s">
        <v>1207</v>
      </c>
      <c r="B10" s="88" t="s">
        <v>1208</v>
      </c>
      <c r="C10" s="88" t="s">
        <v>1209</v>
      </c>
      <c r="D10" s="88" t="s">
        <v>1210</v>
      </c>
      <c r="E10" s="88" t="s">
        <v>1211</v>
      </c>
    </row>
    <row r="11" spans="1:5" x14ac:dyDescent="0.25">
      <c r="A11" s="88" t="s">
        <v>1212</v>
      </c>
      <c r="B11" s="91" t="s">
        <v>1213</v>
      </c>
      <c r="C11" s="88" t="s">
        <v>1214</v>
      </c>
      <c r="D11" s="88" t="s">
        <v>1215</v>
      </c>
      <c r="E11" s="88" t="s">
        <v>1216</v>
      </c>
    </row>
    <row r="12" spans="1:5" x14ac:dyDescent="0.25">
      <c r="A12" s="88" t="s">
        <v>1217</v>
      </c>
      <c r="B12" s="88" t="s">
        <v>1218</v>
      </c>
      <c r="C12" s="88" t="s">
        <v>1219</v>
      </c>
      <c r="D12" s="88" t="s">
        <v>1220</v>
      </c>
      <c r="E12" s="88" t="s">
        <v>1221</v>
      </c>
    </row>
    <row r="13" spans="1:5" x14ac:dyDescent="0.25">
      <c r="A13" s="88" t="s">
        <v>1222</v>
      </c>
      <c r="B13" s="88" t="s">
        <v>1223</v>
      </c>
      <c r="C13" s="88" t="s">
        <v>1224</v>
      </c>
      <c r="D13" s="88" t="s">
        <v>1225</v>
      </c>
      <c r="E13" s="88" t="s">
        <v>1226</v>
      </c>
    </row>
    <row r="14" spans="1:5" x14ac:dyDescent="0.25">
      <c r="A14" s="88" t="s">
        <v>1227</v>
      </c>
      <c r="B14" s="88" t="s">
        <v>1228</v>
      </c>
      <c r="C14" s="88"/>
      <c r="D14" s="88"/>
      <c r="E14" s="88"/>
    </row>
    <row r="15" spans="1:5" x14ac:dyDescent="0.25">
      <c r="A15" s="88" t="s">
        <v>1229</v>
      </c>
      <c r="B15" s="88" t="s">
        <v>1230</v>
      </c>
      <c r="C15" s="88"/>
      <c r="D15" s="88"/>
      <c r="E15" s="88"/>
    </row>
    <row r="16" spans="1:5" x14ac:dyDescent="0.25">
      <c r="A16" s="88" t="s">
        <v>1231</v>
      </c>
      <c r="B16" s="88" t="s">
        <v>1232</v>
      </c>
      <c r="C16" s="88"/>
      <c r="D16" s="88"/>
      <c r="E16" s="88"/>
    </row>
    <row r="17" spans="1:5" x14ac:dyDescent="0.25">
      <c r="A17" s="88" t="s">
        <v>1233</v>
      </c>
      <c r="B17" s="88" t="s">
        <v>1234</v>
      </c>
      <c r="C17" s="88"/>
      <c r="D17" s="88"/>
      <c r="E17" s="88"/>
    </row>
    <row r="18" spans="1:5" x14ac:dyDescent="0.25">
      <c r="A18" s="88" t="s">
        <v>1235</v>
      </c>
      <c r="B18" s="88" t="s">
        <v>1236</v>
      </c>
      <c r="C18" s="88"/>
      <c r="D18" s="88"/>
      <c r="E18" s="88"/>
    </row>
    <row r="19" spans="1:5" x14ac:dyDescent="0.25">
      <c r="A19" s="88" t="s">
        <v>1237</v>
      </c>
      <c r="B19" s="88" t="s">
        <v>1238</v>
      </c>
      <c r="C19" s="88"/>
      <c r="D19" s="88"/>
      <c r="E19" s="88"/>
    </row>
    <row r="20" spans="1:5" x14ac:dyDescent="0.25">
      <c r="A20" s="88" t="s">
        <v>1239</v>
      </c>
      <c r="B20" s="88" t="s">
        <v>1240</v>
      </c>
      <c r="C20" s="88"/>
      <c r="D20" s="88"/>
      <c r="E20" s="88"/>
    </row>
    <row r="21" spans="1:5" x14ac:dyDescent="0.25">
      <c r="A21" s="88" t="s">
        <v>1241</v>
      </c>
      <c r="B21" s="88" t="s">
        <v>1242</v>
      </c>
      <c r="C21" s="88"/>
      <c r="D21" s="88"/>
      <c r="E21" s="88"/>
    </row>
    <row r="22" spans="1:5" x14ac:dyDescent="0.25">
      <c r="A22" s="88" t="s">
        <v>1243</v>
      </c>
      <c r="B22" s="88" t="s">
        <v>1244</v>
      </c>
      <c r="C22" s="88" t="s">
        <v>1245</v>
      </c>
      <c r="D22" s="88" t="s">
        <v>1246</v>
      </c>
      <c r="E22" s="88" t="s">
        <v>1247</v>
      </c>
    </row>
    <row r="23" spans="1:5" x14ac:dyDescent="0.25">
      <c r="A23" s="88" t="s">
        <v>1248</v>
      </c>
      <c r="B23" s="88" t="s">
        <v>1249</v>
      </c>
      <c r="C23" s="88"/>
      <c r="D23" s="88"/>
      <c r="E23" s="88"/>
    </row>
    <row r="24" spans="1:5" x14ac:dyDescent="0.25">
      <c r="A24" s="88" t="s">
        <v>1250</v>
      </c>
      <c r="B24" s="88" t="s">
        <v>1251</v>
      </c>
      <c r="C24" s="88"/>
      <c r="D24" s="88"/>
      <c r="E24" s="88"/>
    </row>
    <row r="25" spans="1:5" x14ac:dyDescent="0.25">
      <c r="A25" s="88" t="s">
        <v>1252</v>
      </c>
      <c r="B25" s="88" t="s">
        <v>1253</v>
      </c>
      <c r="C25" s="88"/>
      <c r="D25" s="88"/>
      <c r="E25" s="88"/>
    </row>
    <row r="26" spans="1:5" x14ac:dyDescent="0.25">
      <c r="A26" s="88" t="s">
        <v>1254</v>
      </c>
      <c r="B26" s="88" t="s">
        <v>1255</v>
      </c>
      <c r="C26" s="88"/>
      <c r="D26" s="88"/>
      <c r="E26" s="88"/>
    </row>
    <row r="27" spans="1:5" x14ac:dyDescent="0.25">
      <c r="A27" s="88" t="s">
        <v>1256</v>
      </c>
      <c r="B27" s="88" t="s">
        <v>1257</v>
      </c>
      <c r="C27" s="88"/>
      <c r="D27" s="88"/>
      <c r="E27" s="88"/>
    </row>
    <row r="28" spans="1:5" x14ac:dyDescent="0.25">
      <c r="A28" s="88" t="s">
        <v>1258</v>
      </c>
      <c r="B28" s="88" t="s">
        <v>1259</v>
      </c>
      <c r="C28" s="88"/>
      <c r="D28" s="88"/>
      <c r="E28" s="88"/>
    </row>
    <row r="29" spans="1:5" x14ac:dyDescent="0.25">
      <c r="A29" s="88" t="s">
        <v>1260</v>
      </c>
      <c r="B29" s="88" t="s">
        <v>1261</v>
      </c>
      <c r="C29" s="88" t="s">
        <v>1262</v>
      </c>
      <c r="D29" s="88" t="s">
        <v>1263</v>
      </c>
      <c r="E29" s="88" t="s">
        <v>1264</v>
      </c>
    </row>
    <row r="30" spans="1:5" x14ac:dyDescent="0.25">
      <c r="A30" s="88" t="s">
        <v>1265</v>
      </c>
      <c r="B30" s="88" t="s">
        <v>1266</v>
      </c>
      <c r="C30" s="88"/>
      <c r="D30" s="88"/>
      <c r="E30" s="88"/>
    </row>
    <row r="31" spans="1:5" x14ac:dyDescent="0.25">
      <c r="A31" s="88" t="s">
        <v>1267</v>
      </c>
      <c r="B31" s="88" t="s">
        <v>1268</v>
      </c>
      <c r="C31" s="88"/>
      <c r="D31" s="88"/>
      <c r="E31" s="88"/>
    </row>
    <row r="32" spans="1:5" x14ac:dyDescent="0.25">
      <c r="A32" s="88" t="s">
        <v>1269</v>
      </c>
      <c r="B32" s="88" t="s">
        <v>1270</v>
      </c>
      <c r="C32" s="88"/>
      <c r="D32" s="88"/>
      <c r="E32" s="88"/>
    </row>
    <row r="33" spans="1:5" x14ac:dyDescent="0.25">
      <c r="A33" s="88" t="s">
        <v>1271</v>
      </c>
      <c r="B33" s="88" t="s">
        <v>1272</v>
      </c>
      <c r="C33" s="88"/>
      <c r="D33" s="88"/>
      <c r="E33" s="88"/>
    </row>
    <row r="34" spans="1:5" x14ac:dyDescent="0.25">
      <c r="A34" s="88" t="s">
        <v>1273</v>
      </c>
      <c r="B34" s="88" t="s">
        <v>1274</v>
      </c>
      <c r="C34" s="88"/>
      <c r="D34" s="88"/>
      <c r="E34" s="88"/>
    </row>
    <row r="35" spans="1:5" x14ac:dyDescent="0.25">
      <c r="A35" s="88" t="s">
        <v>1275</v>
      </c>
      <c r="B35" s="88" t="s">
        <v>1276</v>
      </c>
      <c r="C35" s="88"/>
      <c r="D35" s="88"/>
      <c r="E35" s="88"/>
    </row>
    <row r="36" spans="1:5" x14ac:dyDescent="0.25">
      <c r="A36" s="88" t="s">
        <v>1277</v>
      </c>
      <c r="B36" s="88" t="s">
        <v>1278</v>
      </c>
      <c r="C36" s="88" t="s">
        <v>1279</v>
      </c>
      <c r="D36" s="88" t="s">
        <v>1280</v>
      </c>
      <c r="E36" s="88" t="s">
        <v>1281</v>
      </c>
    </row>
    <row r="37" spans="1:5" x14ac:dyDescent="0.25">
      <c r="A37" s="88" t="s">
        <v>1282</v>
      </c>
      <c r="B37" s="88" t="s">
        <v>1283</v>
      </c>
      <c r="C37" s="88"/>
      <c r="D37" s="88"/>
      <c r="E37" s="88"/>
    </row>
    <row r="38" spans="1:5" x14ac:dyDescent="0.25">
      <c r="A38" s="88" t="s">
        <v>1284</v>
      </c>
      <c r="B38" s="88" t="s">
        <v>1285</v>
      </c>
      <c r="C38" s="88"/>
      <c r="D38" s="88"/>
      <c r="E38" s="88"/>
    </row>
    <row r="39" spans="1:5" x14ac:dyDescent="0.25">
      <c r="A39" s="88" t="s">
        <v>1286</v>
      </c>
      <c r="B39" s="88" t="s">
        <v>1287</v>
      </c>
    </row>
    <row r="40" spans="1:5" x14ac:dyDescent="0.25">
      <c r="A40" s="88" t="s">
        <v>1288</v>
      </c>
      <c r="B40" s="88" t="s">
        <v>1289</v>
      </c>
    </row>
    <row r="41" spans="1:5" x14ac:dyDescent="0.25">
      <c r="A41" s="88" t="s">
        <v>1290</v>
      </c>
      <c r="B41" s="88" t="s">
        <v>1291</v>
      </c>
    </row>
    <row r="42" spans="1:5" x14ac:dyDescent="0.25">
      <c r="A42" s="88" t="s">
        <v>1292</v>
      </c>
      <c r="B42" s="91" t="s">
        <v>1293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3" sqref="C3:C5"/>
    </sheetView>
  </sheetViews>
  <sheetFormatPr defaultRowHeight="15" x14ac:dyDescent="0.25"/>
  <cols>
    <col min="1" max="1" width="33.28515625" customWidth="1"/>
    <col min="2" max="2" width="22.7109375" bestFit="1" customWidth="1"/>
    <col min="3" max="3" width="57.140625" bestFit="1" customWidth="1"/>
    <col min="4" max="5" width="57.140625" customWidth="1"/>
    <col min="6" max="6" width="27.7109375" bestFit="1" customWidth="1"/>
    <col min="7" max="7" width="23.85546875" customWidth="1"/>
    <col min="8" max="8" width="67" bestFit="1" customWidth="1"/>
  </cols>
  <sheetData>
    <row r="1" spans="1:8" ht="26.25" x14ac:dyDescent="0.4">
      <c r="A1" s="7" t="s">
        <v>1345</v>
      </c>
    </row>
    <row r="2" spans="1:8" ht="30" x14ac:dyDescent="0.25">
      <c r="A2" s="6" t="s">
        <v>30</v>
      </c>
      <c r="B2" s="3" t="s">
        <v>8</v>
      </c>
      <c r="C2" s="3" t="s">
        <v>9</v>
      </c>
      <c r="D2" s="3" t="s">
        <v>44</v>
      </c>
      <c r="E2" s="3" t="s">
        <v>45</v>
      </c>
      <c r="F2" s="3" t="s">
        <v>41</v>
      </c>
      <c r="H2" s="3" t="s">
        <v>11</v>
      </c>
    </row>
    <row r="3" spans="1:8" ht="90" customHeight="1" x14ac:dyDescent="0.25">
      <c r="A3" s="8" t="s">
        <v>16</v>
      </c>
      <c r="B3" s="178" t="s">
        <v>12</v>
      </c>
      <c r="C3" s="179" t="s">
        <v>40</v>
      </c>
      <c r="D3" s="5"/>
      <c r="E3" s="5" t="s">
        <v>43</v>
      </c>
      <c r="F3" s="5" t="s">
        <v>42</v>
      </c>
    </row>
    <row r="4" spans="1:8" ht="90" customHeight="1" x14ac:dyDescent="0.25">
      <c r="A4" s="8"/>
      <c r="B4" s="178"/>
      <c r="C4" s="179"/>
      <c r="D4" s="5"/>
      <c r="E4" s="5"/>
      <c r="F4" s="5"/>
    </row>
    <row r="5" spans="1:8" ht="90" customHeight="1" x14ac:dyDescent="0.25">
      <c r="A5" s="8"/>
      <c r="B5" s="178"/>
      <c r="C5" s="179"/>
      <c r="D5" s="5"/>
      <c r="E5" s="5"/>
      <c r="F5" s="5"/>
    </row>
    <row r="6" spans="1:8" x14ac:dyDescent="0.25">
      <c r="A6" s="9" t="s">
        <v>0</v>
      </c>
      <c r="B6" s="4" t="s">
        <v>13</v>
      </c>
      <c r="C6" s="4" t="s">
        <v>14</v>
      </c>
      <c r="D6" s="4"/>
      <c r="E6" s="4"/>
      <c r="H6" t="s">
        <v>21</v>
      </c>
    </row>
    <row r="7" spans="1:8" ht="45" x14ac:dyDescent="0.25">
      <c r="A7" s="9" t="s">
        <v>23</v>
      </c>
      <c r="B7" s="4" t="s">
        <v>1</v>
      </c>
      <c r="C7" s="4" t="s">
        <v>22</v>
      </c>
      <c r="D7" s="4"/>
      <c r="E7" s="4"/>
    </row>
    <row r="8" spans="1:8" x14ac:dyDescent="0.25">
      <c r="A8" s="8" t="s">
        <v>15</v>
      </c>
      <c r="B8" s="4" t="s">
        <v>10</v>
      </c>
      <c r="C8" s="4" t="s">
        <v>29</v>
      </c>
      <c r="D8" s="4"/>
      <c r="E8" s="4"/>
      <c r="H8" t="s">
        <v>28</v>
      </c>
    </row>
    <row r="9" spans="1:8" ht="51" customHeight="1" x14ac:dyDescent="0.25">
      <c r="A9" s="8" t="s">
        <v>2</v>
      </c>
      <c r="B9" s="4" t="s">
        <v>17</v>
      </c>
      <c r="C9" s="5" t="s">
        <v>18</v>
      </c>
      <c r="D9" s="5"/>
      <c r="E9" s="5"/>
    </row>
    <row r="10" spans="1:8" ht="60" x14ac:dyDescent="0.25">
      <c r="A10" s="8" t="s">
        <v>2</v>
      </c>
      <c r="B10" s="5" t="s">
        <v>19</v>
      </c>
      <c r="C10" s="5" t="s">
        <v>26</v>
      </c>
      <c r="D10" s="5"/>
      <c r="E10" s="5"/>
    </row>
    <row r="11" spans="1:8" ht="45" x14ac:dyDescent="0.25">
      <c r="A11" s="8" t="s">
        <v>2</v>
      </c>
      <c r="B11" s="5" t="s">
        <v>20</v>
      </c>
      <c r="C11" s="5" t="s">
        <v>27</v>
      </c>
      <c r="D11" s="5"/>
      <c r="E11" s="5"/>
    </row>
    <row r="12" spans="1:8" ht="30" x14ac:dyDescent="0.25">
      <c r="A12" s="8" t="s">
        <v>0</v>
      </c>
      <c r="B12" s="4" t="s">
        <v>38</v>
      </c>
      <c r="C12" s="5" t="s">
        <v>39</v>
      </c>
      <c r="D12" s="5"/>
      <c r="E12" s="5"/>
    </row>
  </sheetData>
  <mergeCells count="2">
    <mergeCell ref="B3:B5"/>
    <mergeCell ref="C3:C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F21" sqref="F21"/>
    </sheetView>
  </sheetViews>
  <sheetFormatPr defaultRowHeight="15" x14ac:dyDescent="0.25"/>
  <cols>
    <col min="2" max="2" width="69.85546875" style="108" bestFit="1" customWidth="1"/>
    <col min="3" max="3" width="126" style="108" customWidth="1"/>
    <col min="4" max="4" width="13.140625" bestFit="1" customWidth="1"/>
  </cols>
  <sheetData>
    <row r="1" spans="1:4" x14ac:dyDescent="0.25">
      <c r="A1" s="37" t="s">
        <v>962</v>
      </c>
    </row>
    <row r="3" spans="1:4" ht="30" x14ac:dyDescent="0.25">
      <c r="A3" s="184" t="s">
        <v>926</v>
      </c>
      <c r="B3" s="184"/>
      <c r="C3" s="102" t="s">
        <v>9</v>
      </c>
      <c r="D3" s="79" t="s">
        <v>963</v>
      </c>
    </row>
    <row r="4" spans="1:4" ht="40.5" customHeight="1" x14ac:dyDescent="0.25">
      <c r="A4" s="75">
        <v>1</v>
      </c>
      <c r="B4" s="109" t="s">
        <v>923</v>
      </c>
      <c r="C4" s="109"/>
      <c r="D4" s="75" t="s">
        <v>932</v>
      </c>
    </row>
    <row r="5" spans="1:4" ht="54.75" customHeight="1" x14ac:dyDescent="0.25">
      <c r="A5" s="180">
        <v>2</v>
      </c>
      <c r="B5" s="181" t="s">
        <v>924</v>
      </c>
      <c r="C5" s="110" t="s">
        <v>925</v>
      </c>
      <c r="D5" s="77" t="s">
        <v>933</v>
      </c>
    </row>
    <row r="6" spans="1:4" ht="45" customHeight="1" x14ac:dyDescent="0.25">
      <c r="A6" s="180"/>
      <c r="B6" s="181"/>
      <c r="C6" s="111" t="s">
        <v>927</v>
      </c>
      <c r="D6" s="76" t="s">
        <v>934</v>
      </c>
    </row>
    <row r="7" spans="1:4" ht="38.25" customHeight="1" x14ac:dyDescent="0.25">
      <c r="A7" s="75">
        <v>3</v>
      </c>
      <c r="B7" s="109" t="s">
        <v>941</v>
      </c>
      <c r="C7" s="109" t="s">
        <v>928</v>
      </c>
      <c r="D7" s="75" t="s">
        <v>935</v>
      </c>
    </row>
    <row r="8" spans="1:4" ht="22.5" customHeight="1" x14ac:dyDescent="0.25">
      <c r="A8" s="180">
        <v>4</v>
      </c>
      <c r="B8" s="185" t="s">
        <v>940</v>
      </c>
      <c r="C8" s="112" t="s">
        <v>929</v>
      </c>
      <c r="D8" s="77">
        <v>143</v>
      </c>
    </row>
    <row r="9" spans="1:4" ht="21" customHeight="1" x14ac:dyDescent="0.25">
      <c r="A9" s="180"/>
      <c r="B9" s="185"/>
      <c r="C9" s="113" t="s">
        <v>930</v>
      </c>
      <c r="D9" s="76"/>
    </row>
    <row r="10" spans="1:4" ht="260.25" customHeight="1" x14ac:dyDescent="0.25">
      <c r="A10" s="186">
        <v>5</v>
      </c>
      <c r="B10" s="183" t="s">
        <v>931</v>
      </c>
      <c r="C10" s="114" t="s">
        <v>938</v>
      </c>
      <c r="D10" s="78" t="s">
        <v>936</v>
      </c>
    </row>
    <row r="11" spans="1:4" ht="82.5" customHeight="1" x14ac:dyDescent="0.25">
      <c r="A11" s="186"/>
      <c r="B11" s="183"/>
      <c r="C11" s="115" t="s">
        <v>973</v>
      </c>
      <c r="D11" s="75" t="s">
        <v>937</v>
      </c>
    </row>
    <row r="12" spans="1:4" ht="49.5" customHeight="1" x14ac:dyDescent="0.25">
      <c r="A12" s="76">
        <v>6</v>
      </c>
      <c r="B12" s="113" t="s">
        <v>939</v>
      </c>
      <c r="C12" s="113" t="s">
        <v>947</v>
      </c>
      <c r="D12" s="76">
        <v>194</v>
      </c>
    </row>
    <row r="13" spans="1:4" ht="39" customHeight="1" x14ac:dyDescent="0.25">
      <c r="A13" s="75">
        <v>7</v>
      </c>
      <c r="B13" s="109" t="s">
        <v>942</v>
      </c>
      <c r="C13" s="115" t="s">
        <v>944</v>
      </c>
      <c r="D13" s="75" t="s">
        <v>943</v>
      </c>
    </row>
    <row r="14" spans="1:4" ht="83.25" customHeight="1" x14ac:dyDescent="0.25">
      <c r="A14" s="180">
        <v>8</v>
      </c>
      <c r="B14" s="181" t="s">
        <v>945</v>
      </c>
      <c r="C14" s="110" t="s">
        <v>948</v>
      </c>
      <c r="D14" s="76" t="s">
        <v>946</v>
      </c>
    </row>
    <row r="15" spans="1:4" ht="66.75" customHeight="1" x14ac:dyDescent="0.25">
      <c r="A15" s="180"/>
      <c r="B15" s="181"/>
      <c r="C15" s="116" t="s">
        <v>968</v>
      </c>
      <c r="D15" s="76">
        <v>223</v>
      </c>
    </row>
    <row r="16" spans="1:4" ht="45" x14ac:dyDescent="0.25">
      <c r="A16" s="180"/>
      <c r="B16" s="181"/>
      <c r="C16" s="116" t="s">
        <v>949</v>
      </c>
      <c r="D16" s="76">
        <v>231</v>
      </c>
    </row>
    <row r="17" spans="1:4" s="63" customFormat="1" ht="24" customHeight="1" x14ac:dyDescent="0.25">
      <c r="A17" s="180"/>
      <c r="B17" s="181"/>
      <c r="C17" s="113" t="s">
        <v>950</v>
      </c>
      <c r="D17" s="76"/>
    </row>
    <row r="18" spans="1:4" s="63" customFormat="1" ht="84" customHeight="1" x14ac:dyDescent="0.25">
      <c r="A18" s="180"/>
      <c r="B18" s="181"/>
      <c r="C18" s="111" t="s">
        <v>1381</v>
      </c>
      <c r="D18" s="76" t="s">
        <v>951</v>
      </c>
    </row>
    <row r="19" spans="1:4" s="63" customFormat="1" ht="84" customHeight="1" x14ac:dyDescent="0.25">
      <c r="A19" s="180"/>
      <c r="B19" s="181"/>
      <c r="C19" s="111" t="s">
        <v>1382</v>
      </c>
      <c r="D19" s="76" t="s">
        <v>952</v>
      </c>
    </row>
    <row r="20" spans="1:4" ht="85.5" customHeight="1" x14ac:dyDescent="0.25">
      <c r="A20" s="180"/>
      <c r="B20" s="181"/>
      <c r="C20" s="111" t="s">
        <v>1383</v>
      </c>
      <c r="D20" s="76" t="s">
        <v>953</v>
      </c>
    </row>
    <row r="21" spans="1:4" ht="72" customHeight="1" x14ac:dyDescent="0.25">
      <c r="A21" s="182">
        <v>9</v>
      </c>
      <c r="B21" s="183" t="s">
        <v>954</v>
      </c>
      <c r="C21" s="114" t="s">
        <v>972</v>
      </c>
      <c r="D21" s="75" t="s">
        <v>969</v>
      </c>
    </row>
    <row r="22" spans="1:4" s="63" customFormat="1" ht="51.75" customHeight="1" x14ac:dyDescent="0.25">
      <c r="A22" s="182"/>
      <c r="B22" s="183"/>
      <c r="C22" s="114" t="s">
        <v>971</v>
      </c>
      <c r="D22" s="75" t="s">
        <v>970</v>
      </c>
    </row>
    <row r="23" spans="1:4" ht="47.25" customHeight="1" x14ac:dyDescent="0.25">
      <c r="A23" s="182"/>
      <c r="B23" s="183"/>
      <c r="C23" s="114" t="s">
        <v>955</v>
      </c>
      <c r="D23" s="75">
        <v>265</v>
      </c>
    </row>
    <row r="24" spans="1:4" s="63" customFormat="1" ht="94.5" customHeight="1" x14ac:dyDescent="0.25">
      <c r="A24" s="182"/>
      <c r="B24" s="183"/>
      <c r="C24" s="117" t="s">
        <v>967</v>
      </c>
      <c r="D24" s="75" t="s">
        <v>957</v>
      </c>
    </row>
    <row r="25" spans="1:4" ht="67.5" customHeight="1" x14ac:dyDescent="0.25">
      <c r="A25" s="182"/>
      <c r="B25" s="183"/>
      <c r="C25" s="115" t="s">
        <v>956</v>
      </c>
      <c r="D25" s="75" t="s">
        <v>958</v>
      </c>
    </row>
    <row r="26" spans="1:4" ht="57" customHeight="1" x14ac:dyDescent="0.25">
      <c r="A26" s="76">
        <v>10</v>
      </c>
      <c r="B26" s="111" t="s">
        <v>959</v>
      </c>
      <c r="C26" s="111" t="s">
        <v>960</v>
      </c>
      <c r="D26" s="76" t="s">
        <v>961</v>
      </c>
    </row>
    <row r="27" spans="1:4" ht="54.75" customHeight="1" x14ac:dyDescent="0.25">
      <c r="A27" s="75">
        <v>11</v>
      </c>
      <c r="B27" s="115" t="s">
        <v>964</v>
      </c>
      <c r="C27" s="115" t="s">
        <v>966</v>
      </c>
      <c r="D27" s="75" t="s">
        <v>965</v>
      </c>
    </row>
    <row r="28" spans="1:4" x14ac:dyDescent="0.25">
      <c r="A28" s="67"/>
      <c r="B28" s="118"/>
    </row>
  </sheetData>
  <mergeCells count="11">
    <mergeCell ref="A14:A20"/>
    <mergeCell ref="B14:B20"/>
    <mergeCell ref="A21:A25"/>
    <mergeCell ref="B21:B25"/>
    <mergeCell ref="A3:B3"/>
    <mergeCell ref="B5:B6"/>
    <mergeCell ref="A5:A6"/>
    <mergeCell ref="A8:A9"/>
    <mergeCell ref="B8:B9"/>
    <mergeCell ref="A10:A11"/>
    <mergeCell ref="B10: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high level diagram</vt:lpstr>
      <vt:lpstr>inputs to loop (AoB_all_major_)</vt:lpstr>
      <vt:lpstr>running loop and outputs</vt:lpstr>
      <vt:lpstr>details of checks</vt:lpstr>
      <vt:lpstr>col names in cv_f output</vt:lpstr>
      <vt:lpstr>inputs to loop (demand only)</vt:lpstr>
      <vt:lpstr>description of dmnd steps</vt:lpstr>
    </vt:vector>
  </TitlesOfParts>
  <Company>Electricity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Hall</dc:creator>
  <cp:lastModifiedBy>Julia Hall</cp:lastModifiedBy>
  <cp:lastPrinted>2019-06-12T20:27:14Z</cp:lastPrinted>
  <dcterms:created xsi:type="dcterms:W3CDTF">2019-04-30T02:27:17Z</dcterms:created>
  <dcterms:modified xsi:type="dcterms:W3CDTF">2019-09-25T21:37:12Z</dcterms:modified>
</cp:coreProperties>
</file>