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5440" windowHeight="12915"/>
  </bookViews>
  <sheets>
    <sheet name="Assumptions" sheetId="1" r:id="rId1"/>
    <sheet name="To dump" sheetId="2" r:id="rId2"/>
  </sheets>
  <calcPr calcId="145621" calcOnSave="0"/>
</workbook>
</file>

<file path=xl/calcChain.xml><?xml version="1.0" encoding="utf-8"?>
<calcChain xmlns="http://schemas.openxmlformats.org/spreadsheetml/2006/main">
  <c r="J3" i="1" l="1"/>
  <c r="E3" i="2" s="1"/>
  <c r="J4" i="1"/>
  <c r="E4" i="2" s="1"/>
  <c r="J5" i="1"/>
  <c r="E5" i="2" s="1"/>
  <c r="J6" i="1"/>
  <c r="E6" i="2" s="1"/>
  <c r="J7" i="1"/>
  <c r="E7" i="2" s="1"/>
  <c r="J8" i="1"/>
  <c r="E8" i="2" s="1"/>
  <c r="J9" i="1"/>
  <c r="E9" i="2" s="1"/>
  <c r="J10" i="1"/>
  <c r="E10" i="2" s="1"/>
  <c r="J2" i="1"/>
  <c r="E2" i="2" s="1"/>
  <c r="A2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C4" i="1"/>
</calcChain>
</file>

<file path=xl/comments1.xml><?xml version="1.0" encoding="utf-8"?>
<comments xmlns="http://schemas.openxmlformats.org/spreadsheetml/2006/main">
  <authors>
    <author>Brian Bull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Brian Bull:</t>
        </r>
        <r>
          <rPr>
            <sz val="9"/>
            <color indexed="81"/>
            <rFont val="Tahoma"/>
            <family val="2"/>
          </rPr>
          <t xml:space="preserve">
Only about half the full revenue recovery for the investment - since the investment will already be partly commissioned by mid-2016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Brian Bull:</t>
        </r>
        <r>
          <rPr>
            <sz val="9"/>
            <color indexed="81"/>
            <rFont val="Tahoma"/>
            <family val="2"/>
          </rPr>
          <t xml:space="preserve">
Assumed to be commissioned two years into the scenario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Brian Bull:</t>
        </r>
        <r>
          <rPr>
            <sz val="9"/>
            <color indexed="81"/>
            <rFont val="Tahoma"/>
            <family val="2"/>
          </rPr>
          <t xml:space="preserve">
Assumed to be commissioned halfway through the scenario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Brian Bull:</t>
        </r>
        <r>
          <rPr>
            <sz val="9"/>
            <color indexed="81"/>
            <rFont val="Tahoma"/>
            <family val="2"/>
          </rPr>
          <t xml:space="preserve">
Assumed to be commissioned halfway through the scenario</t>
        </r>
      </text>
    </comment>
  </commentList>
</comments>
</file>

<file path=xl/sharedStrings.xml><?xml version="1.0" encoding="utf-8"?>
<sst xmlns="http://schemas.openxmlformats.org/spreadsheetml/2006/main" count="59" uniqueCount="32">
  <si>
    <t>Investment</t>
  </si>
  <si>
    <t>LSI Renewables</t>
  </si>
  <si>
    <t>LSI Reliability</t>
  </si>
  <si>
    <t>PAK-WKM series compensation</t>
  </si>
  <si>
    <t>OTA-WIR</t>
  </si>
  <si>
    <t>investment</t>
  </si>
  <si>
    <t>participant</t>
  </si>
  <si>
    <t>total charge over 3 years ($M)</t>
  </si>
  <si>
    <t>island</t>
  </si>
  <si>
    <t>generation</t>
  </si>
  <si>
    <t>Contact</t>
  </si>
  <si>
    <t>Meridian</t>
  </si>
  <si>
    <t>Powernet</t>
  </si>
  <si>
    <t>Rayonier</t>
  </si>
  <si>
    <t>Vector</t>
  </si>
  <si>
    <t>Counties Power</t>
  </si>
  <si>
    <t>Pacific Steel</t>
  </si>
  <si>
    <t>S</t>
  </si>
  <si>
    <t>N</t>
  </si>
  <si>
    <t>Y</t>
  </si>
  <si>
    <t>OTA and PEN ICTs</t>
  </si>
  <si>
    <t>Assumed amount to be recovered through deeper connection charge ($M per year)</t>
  </si>
  <si>
    <t>Party</t>
  </si>
  <si>
    <t>Assumed breakdown of charge (%)</t>
  </si>
  <si>
    <t>Island</t>
  </si>
  <si>
    <t>Generation?</t>
  </si>
  <si>
    <t>Assumed proportion of the 3-year scenario in which these costs are incurred</t>
  </si>
  <si>
    <t>Total charge</t>
  </si>
  <si>
    <t xml:space="preserve">This spreadsheet applies a simplified version of the deeper connection method to a small subset of investments that have not been covered by the vSPD modelling. </t>
  </si>
  <si>
    <t>This worksheet shows the simplified assumptions that are applied to the subset of investments included.</t>
  </si>
  <si>
    <t>Actual outcomes might differ - for instance, it is possible that some of these investments will not be completed within the scenario period, or would cost a substantially different amount from what is shown here.</t>
  </si>
  <si>
    <t>These investments are assumed to be covered by the deeper connection charge in both Applications A and B - c.f. the assets in 'Deeper connection working - assets covered in Application A only.xlsx'.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</si>
</sst>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pane ySplit="1" topLeftCell="A2" activePane="bottomLeft" state="frozen"/>
      <selection pane="bottomLeft" activeCell="H12" sqref="H12"/>
    </sheetView>
  </sheetViews>
  <sheetFormatPr defaultRowHeight="15" x14ac:dyDescent="0.25"/>
  <cols>
    <col min="1" max="1" width="49.28515625" style="1" customWidth="1"/>
    <col min="2" max="3" width="29.5703125" style="3" customWidth="1"/>
    <col min="4" max="4" width="4.85546875" style="1" customWidth="1"/>
    <col min="5" max="5" width="34.140625" style="1" customWidth="1"/>
    <col min="6" max="6" width="17.7109375" style="1" customWidth="1"/>
    <col min="7" max="7" width="20.28515625" style="3" customWidth="1"/>
    <col min="8" max="8" width="6.28515625" style="3" bestFit="1" customWidth="1"/>
    <col min="9" max="9" width="13.28515625" style="3" customWidth="1"/>
    <col min="10" max="10" width="9.140625" style="3"/>
    <col min="11" max="16384" width="9.140625" style="1"/>
  </cols>
  <sheetData>
    <row r="1" spans="1:10" ht="45.75" customHeight="1" x14ac:dyDescent="0.25">
      <c r="A1" s="1" t="s">
        <v>0</v>
      </c>
      <c r="B1" s="3" t="s">
        <v>21</v>
      </c>
      <c r="C1" s="3" t="s">
        <v>26</v>
      </c>
      <c r="E1" s="1" t="s">
        <v>0</v>
      </c>
      <c r="F1" s="1" t="s">
        <v>22</v>
      </c>
      <c r="G1" s="3" t="s">
        <v>23</v>
      </c>
      <c r="H1" s="3" t="s">
        <v>24</v>
      </c>
      <c r="I1" s="3" t="s">
        <v>25</v>
      </c>
      <c r="J1" s="3" t="s">
        <v>27</v>
      </c>
    </row>
    <row r="2" spans="1:10" x14ac:dyDescent="0.25">
      <c r="A2" s="1" t="s">
        <v>1</v>
      </c>
      <c r="B2" s="3">
        <v>13</v>
      </c>
      <c r="C2" s="3">
        <v>1</v>
      </c>
      <c r="E2" s="1" t="s">
        <v>1</v>
      </c>
      <c r="F2" s="1" t="s">
        <v>10</v>
      </c>
      <c r="G2" s="3">
        <v>0.5</v>
      </c>
      <c r="H2" s="3" t="s">
        <v>17</v>
      </c>
      <c r="I2" s="3" t="s">
        <v>19</v>
      </c>
      <c r="J2" s="3">
        <f>3*VLOOKUP(E2,A:C,2,FALSE)*VLOOKUP(E2,A:C,3,FALSE)*G2</f>
        <v>19.5</v>
      </c>
    </row>
    <row r="3" spans="1:10" x14ac:dyDescent="0.25">
      <c r="A3" s="1" t="s">
        <v>2</v>
      </c>
      <c r="B3" s="3">
        <v>3</v>
      </c>
      <c r="C3" s="3">
        <v>1</v>
      </c>
      <c r="E3" s="1" t="s">
        <v>1</v>
      </c>
      <c r="F3" s="1" t="s">
        <v>11</v>
      </c>
      <c r="G3" s="3">
        <v>0.5</v>
      </c>
      <c r="H3" s="3" t="s">
        <v>17</v>
      </c>
      <c r="I3" s="3" t="s">
        <v>19</v>
      </c>
      <c r="J3" s="3">
        <f t="shared" ref="J3:J10" si="0">3*VLOOKUP(E3,A:C,2,FALSE)*VLOOKUP(E3,A:C,3,FALSE)*G3</f>
        <v>19.5</v>
      </c>
    </row>
    <row r="4" spans="1:10" x14ac:dyDescent="0.25">
      <c r="A4" s="1" t="s">
        <v>3</v>
      </c>
      <c r="B4" s="3">
        <v>7.5</v>
      </c>
      <c r="C4" s="3">
        <f>1/3</f>
        <v>0.33333333333333331</v>
      </c>
      <c r="E4" s="1" t="s">
        <v>2</v>
      </c>
      <c r="F4" s="1" t="s">
        <v>12</v>
      </c>
      <c r="G4" s="3">
        <v>0.8</v>
      </c>
      <c r="H4" s="3" t="s">
        <v>17</v>
      </c>
      <c r="I4" s="3" t="s">
        <v>18</v>
      </c>
      <c r="J4" s="3">
        <f t="shared" si="0"/>
        <v>7.2</v>
      </c>
    </row>
    <row r="5" spans="1:10" x14ac:dyDescent="0.25">
      <c r="A5" s="1" t="s">
        <v>4</v>
      </c>
      <c r="B5" s="3">
        <v>3</v>
      </c>
      <c r="C5" s="3">
        <v>0.5</v>
      </c>
      <c r="E5" s="1" t="s">
        <v>2</v>
      </c>
      <c r="F5" s="1" t="s">
        <v>13</v>
      </c>
      <c r="G5" s="3">
        <v>0.1</v>
      </c>
      <c r="H5" s="3" t="s">
        <v>17</v>
      </c>
      <c r="I5" s="3" t="s">
        <v>18</v>
      </c>
      <c r="J5" s="3">
        <f t="shared" si="0"/>
        <v>0.9</v>
      </c>
    </row>
    <row r="6" spans="1:10" x14ac:dyDescent="0.25">
      <c r="A6" s="1" t="s">
        <v>20</v>
      </c>
      <c r="B6" s="3">
        <v>3</v>
      </c>
      <c r="C6" s="3">
        <v>0.5</v>
      </c>
      <c r="E6" s="1" t="s">
        <v>2</v>
      </c>
      <c r="F6" s="1" t="s">
        <v>11</v>
      </c>
      <c r="G6" s="3">
        <v>0.1</v>
      </c>
      <c r="H6" s="3" t="s">
        <v>17</v>
      </c>
      <c r="I6" s="3" t="s">
        <v>19</v>
      </c>
      <c r="J6" s="3">
        <f t="shared" si="0"/>
        <v>0.9</v>
      </c>
    </row>
    <row r="7" spans="1:10" x14ac:dyDescent="0.25">
      <c r="E7" s="1" t="s">
        <v>3</v>
      </c>
      <c r="F7" s="1" t="s">
        <v>14</v>
      </c>
      <c r="G7" s="3">
        <v>1</v>
      </c>
      <c r="H7" s="3" t="s">
        <v>18</v>
      </c>
      <c r="I7" s="3" t="s">
        <v>18</v>
      </c>
      <c r="J7" s="3">
        <f t="shared" si="0"/>
        <v>7.5</v>
      </c>
    </row>
    <row r="8" spans="1:10" x14ac:dyDescent="0.25">
      <c r="E8" s="1" t="s">
        <v>4</v>
      </c>
      <c r="F8" s="1" t="s">
        <v>15</v>
      </c>
      <c r="G8" s="3">
        <v>1</v>
      </c>
      <c r="H8" s="3" t="s">
        <v>18</v>
      </c>
      <c r="I8" s="3" t="s">
        <v>18</v>
      </c>
      <c r="J8" s="3">
        <f t="shared" si="0"/>
        <v>4.5</v>
      </c>
    </row>
    <row r="9" spans="1:10" x14ac:dyDescent="0.25">
      <c r="E9" s="1" t="s">
        <v>20</v>
      </c>
      <c r="F9" s="1" t="s">
        <v>14</v>
      </c>
      <c r="G9" s="3">
        <v>0.9</v>
      </c>
      <c r="H9" s="3" t="s">
        <v>18</v>
      </c>
      <c r="I9" s="3" t="s">
        <v>18</v>
      </c>
      <c r="J9" s="3">
        <f t="shared" si="0"/>
        <v>4.05</v>
      </c>
    </row>
    <row r="10" spans="1:10" x14ac:dyDescent="0.25">
      <c r="E10" s="1" t="s">
        <v>20</v>
      </c>
      <c r="F10" s="1" t="s">
        <v>16</v>
      </c>
      <c r="G10" s="3">
        <v>0.1</v>
      </c>
      <c r="H10" s="3" t="s">
        <v>18</v>
      </c>
      <c r="I10" s="3" t="s">
        <v>18</v>
      </c>
      <c r="J10" s="3">
        <f t="shared" si="0"/>
        <v>0.45</v>
      </c>
    </row>
    <row r="13" spans="1:10" ht="60" x14ac:dyDescent="0.25">
      <c r="A13" s="2" t="s">
        <v>28</v>
      </c>
    </row>
    <row r="14" spans="1:10" ht="63" customHeight="1" x14ac:dyDescent="0.25">
      <c r="A14" s="2" t="s">
        <v>31</v>
      </c>
    </row>
    <row r="15" spans="1:10" ht="36" customHeight="1" x14ac:dyDescent="0.25">
      <c r="A15" s="2" t="s">
        <v>29</v>
      </c>
    </row>
    <row r="16" spans="1:10" ht="77.25" customHeight="1" x14ac:dyDescent="0.25">
      <c r="A16" s="2" t="s">
        <v>30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7" sqref="E7"/>
    </sheetView>
  </sheetViews>
  <sheetFormatPr defaultRowHeight="15" x14ac:dyDescent="0.25"/>
  <cols>
    <col min="1" max="1" width="29.28515625" bestFit="1" customWidth="1"/>
    <col min="2" max="2" width="15.140625" bestFit="1" customWidth="1"/>
    <col min="3" max="3" width="10.5703125" customWidth="1"/>
    <col min="4" max="4" width="13.140625" customWidth="1"/>
    <col min="5" max="5" width="27.5703125" bestFit="1" customWidth="1"/>
  </cols>
  <sheetData>
    <row r="1" spans="1:5" x14ac:dyDescent="0.25">
      <c r="A1" t="s">
        <v>5</v>
      </c>
      <c r="B1" t="s">
        <v>6</v>
      </c>
      <c r="C1" t="s">
        <v>8</v>
      </c>
      <c r="D1" t="s">
        <v>9</v>
      </c>
      <c r="E1" s="4" t="s">
        <v>7</v>
      </c>
    </row>
    <row r="2" spans="1:5" x14ac:dyDescent="0.25">
      <c r="A2" t="str">
        <f>Assumptions!E2</f>
        <v>LSI Renewables</v>
      </c>
      <c r="B2" t="str">
        <f>Assumptions!F2</f>
        <v>Contact</v>
      </c>
      <c r="C2" t="str">
        <f>Assumptions!H2</f>
        <v>S</v>
      </c>
      <c r="D2" t="str">
        <f>Assumptions!I2</f>
        <v>Y</v>
      </c>
      <c r="E2">
        <f>Assumptions!J2</f>
        <v>19.5</v>
      </c>
    </row>
    <row r="3" spans="1:5" x14ac:dyDescent="0.25">
      <c r="A3" t="str">
        <f>Assumptions!E3</f>
        <v>LSI Renewables</v>
      </c>
      <c r="B3" t="str">
        <f>Assumptions!F3</f>
        <v>Meridian</v>
      </c>
      <c r="C3" t="str">
        <f>Assumptions!H3</f>
        <v>S</v>
      </c>
      <c r="D3" t="str">
        <f>Assumptions!I3</f>
        <v>Y</v>
      </c>
      <c r="E3">
        <f>Assumptions!J3</f>
        <v>19.5</v>
      </c>
    </row>
    <row r="4" spans="1:5" x14ac:dyDescent="0.25">
      <c r="A4" t="str">
        <f>Assumptions!E4</f>
        <v>LSI Reliability</v>
      </c>
      <c r="B4" t="str">
        <f>Assumptions!F4</f>
        <v>Powernet</v>
      </c>
      <c r="C4" t="str">
        <f>Assumptions!H4</f>
        <v>S</v>
      </c>
      <c r="D4" t="str">
        <f>Assumptions!I4</f>
        <v>N</v>
      </c>
      <c r="E4">
        <f>Assumptions!J4</f>
        <v>7.2</v>
      </c>
    </row>
    <row r="5" spans="1:5" x14ac:dyDescent="0.25">
      <c r="A5" t="str">
        <f>Assumptions!E5</f>
        <v>LSI Reliability</v>
      </c>
      <c r="B5" t="str">
        <f>Assumptions!F5</f>
        <v>Rayonier</v>
      </c>
      <c r="C5" t="str">
        <f>Assumptions!H5</f>
        <v>S</v>
      </c>
      <c r="D5" t="str">
        <f>Assumptions!I5</f>
        <v>N</v>
      </c>
      <c r="E5">
        <f>Assumptions!J5</f>
        <v>0.9</v>
      </c>
    </row>
    <row r="6" spans="1:5" x14ac:dyDescent="0.25">
      <c r="A6" t="str">
        <f>Assumptions!E6</f>
        <v>LSI Reliability</v>
      </c>
      <c r="B6" t="str">
        <f>Assumptions!F6</f>
        <v>Meridian</v>
      </c>
      <c r="C6" t="str">
        <f>Assumptions!H6</f>
        <v>S</v>
      </c>
      <c r="D6" t="str">
        <f>Assumptions!I6</f>
        <v>Y</v>
      </c>
      <c r="E6">
        <f>Assumptions!J6</f>
        <v>0.9</v>
      </c>
    </row>
    <row r="7" spans="1:5" x14ac:dyDescent="0.25">
      <c r="A7" t="str">
        <f>Assumptions!E7</f>
        <v>PAK-WKM series compensation</v>
      </c>
      <c r="B7" t="str">
        <f>Assumptions!F7</f>
        <v>Vector</v>
      </c>
      <c r="C7" t="str">
        <f>Assumptions!H7</f>
        <v>N</v>
      </c>
      <c r="D7" t="str">
        <f>Assumptions!I7</f>
        <v>N</v>
      </c>
      <c r="E7">
        <f>Assumptions!J7</f>
        <v>7.5</v>
      </c>
    </row>
    <row r="8" spans="1:5" x14ac:dyDescent="0.25">
      <c r="A8" t="str">
        <f>Assumptions!E8</f>
        <v>OTA-WIR</v>
      </c>
      <c r="B8" t="str">
        <f>Assumptions!F8</f>
        <v>Counties Power</v>
      </c>
      <c r="C8" t="str">
        <f>Assumptions!H8</f>
        <v>N</v>
      </c>
      <c r="D8" t="str">
        <f>Assumptions!I8</f>
        <v>N</v>
      </c>
      <c r="E8">
        <f>Assumptions!J8</f>
        <v>4.5</v>
      </c>
    </row>
    <row r="9" spans="1:5" x14ac:dyDescent="0.25">
      <c r="A9" t="str">
        <f>Assumptions!E9</f>
        <v>OTA and PEN ICTs</v>
      </c>
      <c r="B9" t="str">
        <f>Assumptions!F9</f>
        <v>Vector</v>
      </c>
      <c r="C9" t="str">
        <f>Assumptions!H9</f>
        <v>N</v>
      </c>
      <c r="D9" t="str">
        <f>Assumptions!I9</f>
        <v>N</v>
      </c>
      <c r="E9">
        <f>Assumptions!J9</f>
        <v>4.05</v>
      </c>
    </row>
    <row r="10" spans="1:5" x14ac:dyDescent="0.25">
      <c r="A10" t="str">
        <f>Assumptions!E10</f>
        <v>OTA and PEN ICTs</v>
      </c>
      <c r="B10" t="str">
        <f>Assumptions!F10</f>
        <v>Pacific Steel</v>
      </c>
      <c r="C10" t="str">
        <f>Assumptions!H10</f>
        <v>N</v>
      </c>
      <c r="D10" t="str">
        <f>Assumptions!I10</f>
        <v>N</v>
      </c>
      <c r="E10">
        <f>Assumptions!J10</f>
        <v>0.45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Assumptions</vt:lpstr>
      <vt:lpstr>To dump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 Admin</dc:creator>
  <cp:lastModifiedBy>Brian Bull</cp:lastModifiedBy>
  <dcterms:created xsi:type="dcterms:W3CDTF">2015-04-23T21:06:16Z</dcterms:created>
  <dcterms:modified xsi:type="dcterms:W3CDTF">2015-05-26T00:54:42Z</dcterms:modified>
</cp:coreProperties>
</file>