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4915" windowHeight="12015"/>
  </bookViews>
  <sheets>
    <sheet name="Notes" sheetId="1" r:id="rId1"/>
    <sheet name="Effect of capping period" sheetId="2" r:id="rId2"/>
    <sheet name="Effect of net benefit method" sheetId="3" r:id="rId3"/>
    <sheet name="Effect of DS response" sheetId="9" r:id="rId4"/>
    <sheet name="Effect of VoLL" sheetId="7" r:id="rId5"/>
    <sheet name="Dry period vs wet period" sheetId="8" r:id="rId6"/>
  </sheets>
  <calcPr calcId="145621"/>
</workbook>
</file>

<file path=xl/calcChain.xml><?xml version="1.0" encoding="utf-8"?>
<calcChain xmlns="http://schemas.openxmlformats.org/spreadsheetml/2006/main">
  <c r="B29" i="9" l="1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B27" i="3" l="1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C28" i="3"/>
  <c r="I29" i="7"/>
  <c r="H29" i="7"/>
  <c r="G29" i="7"/>
  <c r="F29" i="7"/>
  <c r="E29" i="7"/>
  <c r="D29" i="7"/>
  <c r="C29" i="7"/>
  <c r="B29" i="7"/>
  <c r="B28" i="3" l="1"/>
  <c r="D28" i="2" l="1"/>
  <c r="C28" i="2"/>
  <c r="B28" i="2"/>
</calcChain>
</file>

<file path=xl/sharedStrings.xml><?xml version="1.0" encoding="utf-8"?>
<sst xmlns="http://schemas.openxmlformats.org/spreadsheetml/2006/main" count="195" uniqueCount="92">
  <si>
    <t>Alpine Energy</t>
  </si>
  <si>
    <t>Aurora Energy</t>
  </si>
  <si>
    <t>Buller Electricity</t>
  </si>
  <si>
    <t>Counties Power</t>
  </si>
  <si>
    <t>Eastland Network</t>
  </si>
  <si>
    <t>Electra</t>
  </si>
  <si>
    <t>Electricity Ashburton</t>
  </si>
  <si>
    <t>Mainpower</t>
  </si>
  <si>
    <t>Marlborough Lines</t>
  </si>
  <si>
    <t>Network Tasman</t>
  </si>
  <si>
    <t>Network Waitaki</t>
  </si>
  <si>
    <t>Northpower</t>
  </si>
  <si>
    <t>Orion</t>
  </si>
  <si>
    <t>Powerco</t>
  </si>
  <si>
    <t>PowerNet</t>
  </si>
  <si>
    <t>Scanpower</t>
  </si>
  <si>
    <t>The Lines Company</t>
  </si>
  <si>
    <t>Top Energy</t>
  </si>
  <si>
    <t>Vector</t>
  </si>
  <si>
    <t>Wellington Electricity</t>
  </si>
  <si>
    <t>Westpower</t>
  </si>
  <si>
    <t>Horizon Energy</t>
  </si>
  <si>
    <t>Unison Networks</t>
  </si>
  <si>
    <t>Waipa Networks</t>
  </si>
  <si>
    <t>WEL Networks</t>
  </si>
  <si>
    <t>Combined</t>
  </si>
  <si>
    <t>Simplified SPD charge ($M over simulated four-month period)</t>
  </si>
  <si>
    <t>Half-hourly capping</t>
  </si>
  <si>
    <t>Daily capping</t>
  </si>
  <si>
    <t>Monthly capping</t>
  </si>
  <si>
    <t>Participant</t>
  </si>
  <si>
    <t>HVDC Pole 2</t>
  </si>
  <si>
    <t>HVDC Pole 3</t>
  </si>
  <si>
    <t>Wairakei Ring</t>
  </si>
  <si>
    <t>No demand-side response</t>
  </si>
  <si>
    <t>Actual bids into the PRS</t>
  </si>
  <si>
    <t>Elasticity of -0.01</t>
  </si>
  <si>
    <t>VoLL = $3K</t>
  </si>
  <si>
    <t>VoLL = $1K</t>
  </si>
  <si>
    <t>VoLL = $5K</t>
  </si>
  <si>
    <t>VoLL = $3K in factual, $1K in counterfactual</t>
  </si>
  <si>
    <t>Gross benefit</t>
  </si>
  <si>
    <t>Net benefit with refunds</t>
  </si>
  <si>
    <t>Effect of capping period</t>
  </si>
  <si>
    <t>Any excess would need to be recovered through a residual charge.</t>
  </si>
  <si>
    <t>Effect of net benefit method</t>
  </si>
  <si>
    <t xml:space="preserve">   relative to the 'gross benefit' approach (which is the base case).</t>
  </si>
  <si>
    <t xml:space="preserve">The 'gross benefit' approach bases charges on the positive market benefits received by parties, </t>
  </si>
  <si>
    <t xml:space="preserve">  while the 'net benefit with refunds' approach bases charges on both positive and negative market benefits.</t>
  </si>
  <si>
    <t xml:space="preserve">This sheet shows how calculating charges using the 'net benefit with refunds' approach could affect the incidence of the Simplified SPD charge, </t>
  </si>
  <si>
    <t>This sheet shows how capping charges on a half-hourly, daily (the base case) or monthly basis could affect the incidence of the Simplified SPD charge.</t>
  </si>
  <si>
    <t>Effect of VoLL</t>
  </si>
  <si>
    <t xml:space="preserve">   for HVDC Pole 2, Pole 3 and Wairakei Ring only.</t>
  </si>
  <si>
    <t>This sheet shows how the assumed value of VoLL could affect the incidence of the Simplified SPD charge,</t>
  </si>
  <si>
    <t>The 'net benefit with refunds' approach would recover more money from distributors and less from generators.</t>
  </si>
  <si>
    <t>Dry period vs wet period</t>
  </si>
  <si>
    <t>Month</t>
  </si>
  <si>
    <t>NIGU</t>
  </si>
  <si>
    <t xml:space="preserve">   based on actual demand and offers from 2009 to 2013 inclusive, but with increased demand and generation, and modelled transmission upgrades.</t>
  </si>
  <si>
    <t>The analysis in this sheet is based on a five-year simulated scenario, representing some future period,</t>
  </si>
  <si>
    <t xml:space="preserve">   More information about the construction of the five-year simulated scenario will be provided on request.</t>
  </si>
  <si>
    <t xml:space="preserve">   for the HVDC Pole 3, Wairakei Ring and NIGU investments only.</t>
  </si>
  <si>
    <t>Based on: Year</t>
  </si>
  <si>
    <t>"Average" period</t>
  </si>
  <si>
    <t>"Wet" period - i.e. relatively high simulated north flow</t>
  </si>
  <si>
    <t>"Dry" period - i.e. relatively high simulated south flow</t>
  </si>
  <si>
    <t>Color key:</t>
  </si>
  <si>
    <t>Simulated "Simplified SPD" charge incurred by all load ($M)</t>
  </si>
  <si>
    <t>For example, under daily capping, the total amount recovered for a specific investment in any single day cannot exceed (the annual revenue requirement of the asset / 365).</t>
  </si>
  <si>
    <t xml:space="preserve">This sheet shows how the total Simplified SPD charges incurred by all load combined could vary over time, depending on system conditions, </t>
  </si>
  <si>
    <t>This spreadsheet shows how the Simplified SPD option results are sensitive to changes in the method and key assumptions.</t>
  </si>
  <si>
    <t xml:space="preserve">   which provides (among other things) simulated beneficiaries-pay charges incurred by distributors in a 4-month future scenario.</t>
  </si>
  <si>
    <t>Overall the 'net benefit with refunds' approach would recover less money, which would increase the amount to be recovered through a residual charge,</t>
  </si>
  <si>
    <t xml:space="preserve">   but, since the benefit assessment is closer to the approach taken by investors, may be more consistent with promoting efficient investment.</t>
  </si>
  <si>
    <t>The total amount to be paid by load is higher under the "net benefit with refunds" approach.</t>
  </si>
  <si>
    <t xml:space="preserve">Some generation receives refunds under the net-benefits-with-refunds approach. Provided the generation market is competitive, </t>
  </si>
  <si>
    <t xml:space="preserve">   this should result in a reduction in energy prices that would be passed through to end consumers.</t>
  </si>
  <si>
    <t xml:space="preserve">   which would largely mitigate the volatility of the charge.</t>
  </si>
  <si>
    <t>When examining these results, please bear in mind that the Authority proposes that any SPD charges should be calculated using a rolling average of several years,</t>
  </si>
  <si>
    <t>Combination</t>
  </si>
  <si>
    <t>IR (dis)benefits included</t>
  </si>
  <si>
    <t>Effect of DS response and IR</t>
  </si>
  <si>
    <t>This sheet shows how assuming that some demand is price-responsive and/or considering IR (dis)benefits could affect the incidence of the Simplified SPD charge,</t>
  </si>
  <si>
    <t xml:space="preserve">   for the HVDC Pole 2, Pole 3, NIGU and Wairakei Ring investments only.</t>
  </si>
  <si>
    <t xml:space="preserve">Five options are considered: </t>
  </si>
  <si>
    <t xml:space="preserve">   - Base case - demand is assumed to be inelastic, and IR (dis)benefits are not considered</t>
  </si>
  <si>
    <t xml:space="preserve">   - Actual bids into the price-responsive schedule (PRS) are used </t>
  </si>
  <si>
    <t xml:space="preserve">   - All demand is assumed to have an elasticity of -0.01, which is crudely represented through a stepwise demand curve</t>
  </si>
  <si>
    <r>
      <t xml:space="preserve">   - IR (dis)benefits are considered </t>
    </r>
    <r>
      <rPr>
        <i/>
        <sz val="11"/>
        <color theme="1"/>
        <rFont val="Calibri"/>
        <family val="2"/>
        <scheme val="minor"/>
      </rPr>
      <t>(for Pole 3 only)</t>
    </r>
  </si>
  <si>
    <r>
      <t xml:space="preserve">   - Combination of all three of the above changes. Actual bids into the PRS are used, demand at other nodes is assumed to have an elasticity of -0.01,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IR (dis)benefits are considered.</t>
    </r>
  </si>
  <si>
    <t>The last option most closely approximates the option currently being considered by the Authority.</t>
  </si>
  <si>
    <t>This spreadsheet should be read in conjunction with the accompanying spreadsheet "20140213_Request1_Beneficiariespay_by_EDB_4month_spreadsheet a.XLSX",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</si>
</sst>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/>
    <xf numFmtId="2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0" borderId="2" xfId="0" applyBorder="1"/>
    <xf numFmtId="164" fontId="0" fillId="0" borderId="0" xfId="0" applyNumberFormat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164" fontId="0" fillId="0" borderId="4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5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1" fillId="0" borderId="7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2" xfId="0" applyFont="1" applyBorder="1" applyAlignment="1">
      <alignment horizontal="left"/>
    </xf>
    <xf numFmtId="0" fontId="0" fillId="0" borderId="0" xfId="0" quotePrefix="1" applyFont="1" applyAlignment="1">
      <alignment horizontal="right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165" fontId="4" fillId="0" borderId="0" xfId="0" applyNumberFormat="1" applyFont="1"/>
    <xf numFmtId="0" fontId="1" fillId="0" borderId="8" xfId="0" applyFont="1" applyBorder="1" applyAlignment="1">
      <alignment horizontal="right"/>
    </xf>
    <xf numFmtId="165" fontId="0" fillId="0" borderId="0" xfId="0" applyNumberFormat="1" applyFont="1"/>
    <xf numFmtId="0" fontId="6" fillId="0" borderId="0" xfId="0" applyFont="1"/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tabSelected="1" workbookViewId="0">
      <selection activeCell="O6" sqref="O6"/>
    </sheetView>
  </sheetViews>
  <sheetFormatPr defaultRowHeight="15" x14ac:dyDescent="0.25"/>
  <sheetData>
    <row r="1" spans="1:1" x14ac:dyDescent="0.25">
      <c r="A1" t="s">
        <v>91</v>
      </c>
    </row>
    <row r="2" spans="1:1" x14ac:dyDescent="0.25">
      <c r="A2" t="s">
        <v>71</v>
      </c>
    </row>
    <row r="4" spans="1:1" x14ac:dyDescent="0.25">
      <c r="A4" t="s">
        <v>70</v>
      </c>
    </row>
    <row r="6" spans="1:1" x14ac:dyDescent="0.25">
      <c r="A6" s="34" t="s">
        <v>43</v>
      </c>
    </row>
    <row r="7" spans="1:1" x14ac:dyDescent="0.25">
      <c r="A7" t="s">
        <v>50</v>
      </c>
    </row>
    <row r="8" spans="1:1" x14ac:dyDescent="0.25">
      <c r="A8" t="s">
        <v>68</v>
      </c>
    </row>
    <row r="9" spans="1:1" x14ac:dyDescent="0.25">
      <c r="A9" t="s">
        <v>44</v>
      </c>
    </row>
    <row r="11" spans="1:1" x14ac:dyDescent="0.25">
      <c r="A11" s="34" t="s">
        <v>45</v>
      </c>
    </row>
    <row r="12" spans="1:1" x14ac:dyDescent="0.25">
      <c r="A12" t="s">
        <v>49</v>
      </c>
    </row>
    <row r="13" spans="1:1" x14ac:dyDescent="0.25">
      <c r="A13" t="s">
        <v>46</v>
      </c>
    </row>
    <row r="14" spans="1:1" x14ac:dyDescent="0.25">
      <c r="A14" t="s">
        <v>47</v>
      </c>
    </row>
    <row r="15" spans="1:1" x14ac:dyDescent="0.25">
      <c r="A15" t="s">
        <v>48</v>
      </c>
    </row>
    <row r="16" spans="1:1" x14ac:dyDescent="0.25">
      <c r="A16" t="s">
        <v>54</v>
      </c>
    </row>
    <row r="17" spans="1:1" x14ac:dyDescent="0.25">
      <c r="A17" t="s">
        <v>72</v>
      </c>
    </row>
    <row r="18" spans="1:1" x14ac:dyDescent="0.25">
      <c r="A18" t="s">
        <v>73</v>
      </c>
    </row>
    <row r="20" spans="1:1" x14ac:dyDescent="0.25">
      <c r="A20" s="34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1" spans="1:1" x14ac:dyDescent="0.25">
      <c r="A31" s="34" t="s">
        <v>51</v>
      </c>
    </row>
    <row r="33" spans="1:1" x14ac:dyDescent="0.25">
      <c r="A33" t="s">
        <v>53</v>
      </c>
    </row>
    <row r="34" spans="1:1" x14ac:dyDescent="0.25">
      <c r="A34" t="s">
        <v>52</v>
      </c>
    </row>
    <row r="36" spans="1:1" x14ac:dyDescent="0.25">
      <c r="A36" s="34" t="s">
        <v>55</v>
      </c>
    </row>
    <row r="38" spans="1:1" x14ac:dyDescent="0.25">
      <c r="A38" t="s">
        <v>69</v>
      </c>
    </row>
    <row r="39" spans="1:1" x14ac:dyDescent="0.25">
      <c r="A39" t="s">
        <v>61</v>
      </c>
    </row>
    <row r="40" spans="1:1" x14ac:dyDescent="0.25">
      <c r="A40" t="s">
        <v>78</v>
      </c>
    </row>
    <row r="41" spans="1:1" x14ac:dyDescent="0.25">
      <c r="A41" t="s">
        <v>77</v>
      </c>
    </row>
    <row r="42" spans="1:1" x14ac:dyDescent="0.25">
      <c r="A42" t="s">
        <v>59</v>
      </c>
    </row>
    <row r="43" spans="1:1" x14ac:dyDescent="0.25">
      <c r="A43" t="s">
        <v>58</v>
      </c>
    </row>
    <row r="44" spans="1:1" x14ac:dyDescent="0.25">
      <c r="A44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7" sqref="B17"/>
    </sheetView>
  </sheetViews>
  <sheetFormatPr defaultRowHeight="15" x14ac:dyDescent="0.25"/>
  <cols>
    <col min="1" max="1" width="20.28515625" bestFit="1" customWidth="1"/>
    <col min="2" max="3" width="18.5703125" style="1" customWidth="1"/>
    <col min="4" max="4" width="18.5703125" style="5" customWidth="1"/>
  </cols>
  <sheetData>
    <row r="1" spans="1:4" x14ac:dyDescent="0.25">
      <c r="B1" s="23"/>
      <c r="C1" s="23"/>
      <c r="D1" s="22" t="s">
        <v>26</v>
      </c>
    </row>
    <row r="2" spans="1:4" x14ac:dyDescent="0.25">
      <c r="A2" t="s">
        <v>30</v>
      </c>
      <c r="B2" s="29" t="s">
        <v>27</v>
      </c>
      <c r="C2" s="29" t="s">
        <v>28</v>
      </c>
      <c r="D2" s="30" t="s">
        <v>29</v>
      </c>
    </row>
    <row r="3" spans="1:4" x14ac:dyDescent="0.25">
      <c r="A3" t="s">
        <v>0</v>
      </c>
      <c r="B3" s="2">
        <v>0.46108557048704102</v>
      </c>
      <c r="C3" s="2">
        <v>0.63998416349773002</v>
      </c>
      <c r="D3" s="6">
        <v>0.62595658403330201</v>
      </c>
    </row>
    <row r="4" spans="1:4" x14ac:dyDescent="0.25">
      <c r="A4" t="s">
        <v>1</v>
      </c>
      <c r="B4" s="2">
        <v>1.0240451019942101</v>
      </c>
      <c r="C4" s="2">
        <v>1.3783193960579601</v>
      </c>
      <c r="D4" s="6">
        <v>1.2755076023806</v>
      </c>
    </row>
    <row r="5" spans="1:4" x14ac:dyDescent="0.25">
      <c r="A5" t="s">
        <v>2</v>
      </c>
      <c r="B5" s="2">
        <v>9.2019829489319402E-2</v>
      </c>
      <c r="C5" s="2">
        <v>0.12594120502813699</v>
      </c>
      <c r="D5" s="6">
        <v>0.12460480109012401</v>
      </c>
    </row>
    <row r="6" spans="1:4" x14ac:dyDescent="0.25">
      <c r="A6" t="s">
        <v>3</v>
      </c>
      <c r="B6" s="2">
        <v>0.63543473843739895</v>
      </c>
      <c r="C6" s="2">
        <v>0.95843218095356497</v>
      </c>
      <c r="D6" s="6">
        <v>1.27467631903235</v>
      </c>
    </row>
    <row r="7" spans="1:4" x14ac:dyDescent="0.25">
      <c r="A7" t="s">
        <v>4</v>
      </c>
      <c r="B7" s="2">
        <v>0.15724771353955999</v>
      </c>
      <c r="C7" s="2">
        <v>0.30694960536525701</v>
      </c>
      <c r="D7" s="6">
        <v>0.449397371407183</v>
      </c>
    </row>
    <row r="8" spans="1:4" x14ac:dyDescent="0.25">
      <c r="A8" t="s">
        <v>5</v>
      </c>
      <c r="B8" s="2">
        <v>0.31817831425823001</v>
      </c>
      <c r="C8" s="2">
        <v>0.59775019003532304</v>
      </c>
      <c r="D8" s="6">
        <v>0.89754228512239398</v>
      </c>
    </row>
    <row r="9" spans="1:4" x14ac:dyDescent="0.25">
      <c r="A9" t="s">
        <v>6</v>
      </c>
      <c r="B9" s="2">
        <v>0.27816520468810901</v>
      </c>
      <c r="C9" s="2">
        <v>0.39430774000491597</v>
      </c>
      <c r="D9" s="6">
        <v>0.39759067389067398</v>
      </c>
    </row>
    <row r="10" spans="1:4" x14ac:dyDescent="0.25">
      <c r="A10" t="s">
        <v>21</v>
      </c>
      <c r="B10" s="2">
        <v>0.25112290660907999</v>
      </c>
      <c r="C10" s="2">
        <v>0.47429351348516702</v>
      </c>
      <c r="D10" s="6">
        <v>0.68531596068524303</v>
      </c>
    </row>
    <row r="11" spans="1:4" x14ac:dyDescent="0.25">
      <c r="A11" t="s">
        <v>7</v>
      </c>
      <c r="B11" s="2">
        <v>0.366882788285747</v>
      </c>
      <c r="C11" s="2">
        <v>0.51968860025165498</v>
      </c>
      <c r="D11" s="6">
        <v>0.53968620484558805</v>
      </c>
    </row>
    <row r="12" spans="1:4" x14ac:dyDescent="0.25">
      <c r="A12" t="s">
        <v>8</v>
      </c>
      <c r="B12" s="2">
        <v>0.27614766632882798</v>
      </c>
      <c r="C12" s="2">
        <v>0.39258653394417198</v>
      </c>
      <c r="D12" s="6">
        <v>0.41174393702460899</v>
      </c>
    </row>
    <row r="13" spans="1:4" x14ac:dyDescent="0.25">
      <c r="A13" t="s">
        <v>9</v>
      </c>
      <c r="B13" s="2">
        <v>0.61211949474766203</v>
      </c>
      <c r="C13" s="2">
        <v>0.86843962308313705</v>
      </c>
      <c r="D13" s="6">
        <v>0.90351029967317198</v>
      </c>
    </row>
    <row r="14" spans="1:4" x14ac:dyDescent="0.25">
      <c r="A14" t="s">
        <v>10</v>
      </c>
      <c r="B14" s="2">
        <v>0.13871069879838099</v>
      </c>
      <c r="C14" s="2">
        <v>0.19005465910123301</v>
      </c>
      <c r="D14" s="6">
        <v>0.17180353942218399</v>
      </c>
    </row>
    <row r="15" spans="1:4" x14ac:dyDescent="0.25">
      <c r="A15" t="s">
        <v>11</v>
      </c>
      <c r="B15" s="2">
        <v>1.62860878636399</v>
      </c>
      <c r="C15" s="2">
        <v>2.2824047855108498</v>
      </c>
      <c r="D15" s="6">
        <v>2.8953638001804798</v>
      </c>
    </row>
    <row r="16" spans="1:4" x14ac:dyDescent="0.25">
      <c r="A16" t="s">
        <v>12</v>
      </c>
      <c r="B16" s="2">
        <v>2.5755605576756802</v>
      </c>
      <c r="C16" s="2">
        <v>3.57761875549429</v>
      </c>
      <c r="D16" s="6">
        <v>3.63737224311634</v>
      </c>
    </row>
    <row r="17" spans="1:4" x14ac:dyDescent="0.25">
      <c r="A17" t="s">
        <v>13</v>
      </c>
      <c r="B17" s="2">
        <v>2.9086277968037799</v>
      </c>
      <c r="C17" s="2">
        <v>5.2142108983150699</v>
      </c>
      <c r="D17" s="6">
        <v>7.6664275276462597</v>
      </c>
    </row>
    <row r="18" spans="1:4" x14ac:dyDescent="0.25">
      <c r="A18" t="s">
        <v>14</v>
      </c>
      <c r="B18" s="2">
        <v>1.1245190275293</v>
      </c>
      <c r="C18" s="2">
        <v>1.3924400079189101</v>
      </c>
      <c r="D18" s="6">
        <v>1.25886047379837</v>
      </c>
    </row>
    <row r="19" spans="1:4" x14ac:dyDescent="0.25">
      <c r="A19" t="s">
        <v>15</v>
      </c>
      <c r="B19" s="2">
        <v>6.0582370516509401E-2</v>
      </c>
      <c r="C19" s="2">
        <v>0.110223048659045</v>
      </c>
      <c r="D19" s="6">
        <v>0.16207488057661601</v>
      </c>
    </row>
    <row r="20" spans="1:4" x14ac:dyDescent="0.25">
      <c r="A20" t="s">
        <v>16</v>
      </c>
      <c r="B20" s="2">
        <v>0.167166153118737</v>
      </c>
      <c r="C20" s="2">
        <v>0.28334943293561599</v>
      </c>
      <c r="D20" s="6">
        <v>0.40048896889368601</v>
      </c>
    </row>
    <row r="21" spans="1:4" x14ac:dyDescent="0.25">
      <c r="A21" t="s">
        <v>17</v>
      </c>
      <c r="B21" s="2">
        <v>0.33016803431369302</v>
      </c>
      <c r="C21" s="2">
        <v>0.49625628967548202</v>
      </c>
      <c r="D21" s="6">
        <v>0.68976896899864704</v>
      </c>
    </row>
    <row r="22" spans="1:4" x14ac:dyDescent="0.25">
      <c r="A22" t="s">
        <v>22</v>
      </c>
      <c r="B22" s="2">
        <v>0.97172754521867699</v>
      </c>
      <c r="C22" s="2">
        <v>1.88623699531167</v>
      </c>
      <c r="D22" s="6">
        <v>2.7837325175296899</v>
      </c>
    </row>
    <row r="23" spans="1:4" x14ac:dyDescent="0.25">
      <c r="A23" t="s">
        <v>18</v>
      </c>
      <c r="B23" s="2">
        <v>13.4550523405282</v>
      </c>
      <c r="C23" s="2">
        <v>19.569694721104799</v>
      </c>
      <c r="D23" s="6">
        <v>26.076327493928201</v>
      </c>
    </row>
    <row r="24" spans="1:4" x14ac:dyDescent="0.25">
      <c r="A24" t="s">
        <v>23</v>
      </c>
      <c r="B24" s="2">
        <v>0.35653870898307999</v>
      </c>
      <c r="C24" s="2">
        <v>0.58358096727601005</v>
      </c>
      <c r="D24" s="6">
        <v>0.82336211537384596</v>
      </c>
    </row>
    <row r="25" spans="1:4" x14ac:dyDescent="0.25">
      <c r="A25" t="s">
        <v>24</v>
      </c>
      <c r="B25" s="2">
        <v>1.15539837508461</v>
      </c>
      <c r="C25" s="2">
        <v>1.8877535157077601</v>
      </c>
      <c r="D25" s="6">
        <v>2.6997997529660198</v>
      </c>
    </row>
    <row r="26" spans="1:4" x14ac:dyDescent="0.25">
      <c r="A26" t="s">
        <v>19</v>
      </c>
      <c r="B26" s="2">
        <v>1.83394905617228</v>
      </c>
      <c r="C26" s="2">
        <v>3.39228739467781</v>
      </c>
      <c r="D26" s="6">
        <v>5.1124111402390797</v>
      </c>
    </row>
    <row r="27" spans="1:4" x14ac:dyDescent="0.25">
      <c r="A27" t="s">
        <v>20</v>
      </c>
      <c r="B27" s="2">
        <v>0.16765372713229901</v>
      </c>
      <c r="C27" s="2">
        <v>0.235234437578762</v>
      </c>
      <c r="D27" s="6">
        <v>0.23825381853138899</v>
      </c>
    </row>
    <row r="28" spans="1:4" s="3" customFormat="1" x14ac:dyDescent="0.25">
      <c r="A28" s="3" t="s">
        <v>25</v>
      </c>
      <c r="B28" s="4">
        <f>SUM(B3:B27)</f>
        <v>31.346712507104403</v>
      </c>
      <c r="C28" s="4">
        <f t="shared" ref="C28:D28" si="0">SUM(C3:C27)</f>
        <v>47.758038660974321</v>
      </c>
      <c r="D28" s="7">
        <f t="shared" si="0"/>
        <v>62.201579280386049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8" sqref="E8"/>
    </sheetView>
  </sheetViews>
  <sheetFormatPr defaultRowHeight="15" x14ac:dyDescent="0.25"/>
  <cols>
    <col min="1" max="1" width="20.28515625" bestFit="1" customWidth="1"/>
    <col min="2" max="2" width="28.140625" style="1" customWidth="1"/>
    <col min="3" max="3" width="28.140625" style="5" customWidth="1"/>
  </cols>
  <sheetData>
    <row r="1" spans="1:5" x14ac:dyDescent="0.25">
      <c r="B1" s="23"/>
      <c r="C1" s="22" t="s">
        <v>26</v>
      </c>
    </row>
    <row r="2" spans="1:5" x14ac:dyDescent="0.25">
      <c r="A2" t="s">
        <v>30</v>
      </c>
      <c r="B2" s="33" t="s">
        <v>41</v>
      </c>
      <c r="C2" s="30" t="s">
        <v>42</v>
      </c>
    </row>
    <row r="3" spans="1:5" x14ac:dyDescent="0.25">
      <c r="A3" t="s">
        <v>0</v>
      </c>
      <c r="B3" s="2">
        <f>VLOOKUP(A3,'Effect of capping period'!A:C,3,FALSE)</f>
        <v>0.63998416349773002</v>
      </c>
      <c r="C3" s="6">
        <v>-0.266968193655791</v>
      </c>
    </row>
    <row r="4" spans="1:5" x14ac:dyDescent="0.25">
      <c r="A4" t="s">
        <v>1</v>
      </c>
      <c r="B4" s="2">
        <f>VLOOKUP(A4,'Effect of capping period'!A:C,3,FALSE)</f>
        <v>1.3783193960579601</v>
      </c>
      <c r="C4" s="6">
        <v>-0.29609505159854999</v>
      </c>
      <c r="E4" s="51" t="s">
        <v>74</v>
      </c>
    </row>
    <row r="5" spans="1:5" x14ac:dyDescent="0.25">
      <c r="A5" t="s">
        <v>2</v>
      </c>
      <c r="B5" s="2">
        <f>VLOOKUP(A5,'Effect of capping period'!A:C,3,FALSE)</f>
        <v>0.12594120502813699</v>
      </c>
      <c r="C5" s="6">
        <v>-1.0908900725001299E-2</v>
      </c>
      <c r="E5" s="54" t="s">
        <v>75</v>
      </c>
    </row>
    <row r="6" spans="1:5" x14ac:dyDescent="0.25">
      <c r="A6" t="s">
        <v>3</v>
      </c>
      <c r="B6" s="2">
        <f>VLOOKUP(A6,'Effect of capping period'!A:C,3,FALSE)</f>
        <v>0.95843218095356497</v>
      </c>
      <c r="C6" s="6">
        <v>4.3627408006984201</v>
      </c>
      <c r="E6" s="54" t="s">
        <v>76</v>
      </c>
    </row>
    <row r="7" spans="1:5" x14ac:dyDescent="0.25">
      <c r="A7" t="s">
        <v>4</v>
      </c>
      <c r="B7" s="2">
        <f>VLOOKUP(A7,'Effect of capping period'!A:C,3,FALSE)</f>
        <v>0.30694960536525701</v>
      </c>
      <c r="C7" s="6">
        <v>1.8251268551851401</v>
      </c>
    </row>
    <row r="8" spans="1:5" x14ac:dyDescent="0.25">
      <c r="A8" t="s">
        <v>5</v>
      </c>
      <c r="B8" s="2">
        <f>VLOOKUP(A8,'Effect of capping period'!A:C,3,FALSE)</f>
        <v>0.59775019003532304</v>
      </c>
      <c r="C8" s="6">
        <v>3.8048269627288298</v>
      </c>
    </row>
    <row r="9" spans="1:5" x14ac:dyDescent="0.25">
      <c r="A9" t="s">
        <v>6</v>
      </c>
      <c r="B9" s="2">
        <f>VLOOKUP(A9,'Effect of capping period'!A:C,3,FALSE)</f>
        <v>0.39430774000491597</v>
      </c>
      <c r="C9" s="6">
        <v>-0.32829727060099501</v>
      </c>
    </row>
    <row r="10" spans="1:5" x14ac:dyDescent="0.25">
      <c r="A10" t="s">
        <v>21</v>
      </c>
      <c r="B10" s="2">
        <f>VLOOKUP(A10,'Effect of capping period'!A:C,3,FALSE)</f>
        <v>0.47429351348516702</v>
      </c>
      <c r="C10" s="6">
        <v>2.9800695456092399</v>
      </c>
    </row>
    <row r="11" spans="1:5" x14ac:dyDescent="0.25">
      <c r="A11" t="s">
        <v>7</v>
      </c>
      <c r="B11" s="2">
        <f>VLOOKUP(A11,'Effect of capping period'!A:C,3,FALSE)</f>
        <v>0.51968860025165498</v>
      </c>
      <c r="C11" s="6">
        <v>-0.178190018142907</v>
      </c>
    </row>
    <row r="12" spans="1:5" x14ac:dyDescent="0.25">
      <c r="A12" t="s">
        <v>8</v>
      </c>
      <c r="B12" s="2">
        <f>VLOOKUP(A12,'Effect of capping period'!A:C,3,FALSE)</f>
        <v>0.39258653394417198</v>
      </c>
      <c r="C12" s="6">
        <v>-0.13337735601457201</v>
      </c>
    </row>
    <row r="13" spans="1:5" x14ac:dyDescent="0.25">
      <c r="A13" t="s">
        <v>9</v>
      </c>
      <c r="B13" s="2">
        <f>VLOOKUP(A13,'Effect of capping period'!A:C,3,FALSE)</f>
        <v>0.86843962308313705</v>
      </c>
      <c r="C13" s="6">
        <v>-0.32190386244417102</v>
      </c>
    </row>
    <row r="14" spans="1:5" x14ac:dyDescent="0.25">
      <c r="A14" t="s">
        <v>10</v>
      </c>
      <c r="B14" s="2">
        <f>VLOOKUP(A14,'Effect of capping period'!A:C,3,FALSE)</f>
        <v>0.19005465910123301</v>
      </c>
      <c r="C14" s="6">
        <v>-9.6965402087217503E-2</v>
      </c>
    </row>
    <row r="15" spans="1:5" x14ac:dyDescent="0.25">
      <c r="A15" t="s">
        <v>11</v>
      </c>
      <c r="B15" s="2">
        <f>VLOOKUP(A15,'Effect of capping period'!A:C,3,FALSE)</f>
        <v>2.2824047855108498</v>
      </c>
      <c r="C15" s="6">
        <v>9.0748945218015802</v>
      </c>
    </row>
    <row r="16" spans="1:5" x14ac:dyDescent="0.25">
      <c r="A16" t="s">
        <v>12</v>
      </c>
      <c r="B16" s="2">
        <f>VLOOKUP(A16,'Effect of capping period'!A:C,3,FALSE)</f>
        <v>3.57761875549429</v>
      </c>
      <c r="C16" s="6">
        <v>0.25668437668632299</v>
      </c>
    </row>
    <row r="17" spans="1:3" x14ac:dyDescent="0.25">
      <c r="A17" t="s">
        <v>13</v>
      </c>
      <c r="B17" s="2">
        <f>VLOOKUP(A17,'Effect of capping period'!A:C,3,FALSE)</f>
        <v>5.2142108983150699</v>
      </c>
      <c r="C17" s="6">
        <v>31.315858922231602</v>
      </c>
    </row>
    <row r="18" spans="1:3" x14ac:dyDescent="0.25">
      <c r="A18" t="s">
        <v>14</v>
      </c>
      <c r="B18" s="2">
        <f>VLOOKUP(A18,'Effect of capping period'!A:C,3,FALSE)</f>
        <v>1.3924400079189101</v>
      </c>
      <c r="C18" s="6">
        <v>-4.5012518766487299E-2</v>
      </c>
    </row>
    <row r="19" spans="1:3" x14ac:dyDescent="0.25">
      <c r="A19" t="s">
        <v>15</v>
      </c>
      <c r="B19" s="2">
        <f>VLOOKUP(A19,'Effect of capping period'!A:C,3,FALSE)</f>
        <v>0.110223048659045</v>
      </c>
      <c r="C19" s="6">
        <v>0.69593242649851506</v>
      </c>
    </row>
    <row r="20" spans="1:3" x14ac:dyDescent="0.25">
      <c r="A20" t="s">
        <v>16</v>
      </c>
      <c r="B20" s="2">
        <f>VLOOKUP(A20,'Effect of capping period'!A:C,3,FALSE)</f>
        <v>0.28334943293561599</v>
      </c>
      <c r="C20" s="6">
        <v>1.55171728775454</v>
      </c>
    </row>
    <row r="21" spans="1:3" x14ac:dyDescent="0.25">
      <c r="A21" t="s">
        <v>17</v>
      </c>
      <c r="B21" s="2">
        <f>VLOOKUP(A21,'Effect of capping period'!A:C,3,FALSE)</f>
        <v>0.49625628967548202</v>
      </c>
      <c r="C21" s="6">
        <v>2.2512914375963802</v>
      </c>
    </row>
    <row r="22" spans="1:3" x14ac:dyDescent="0.25">
      <c r="A22" t="s">
        <v>22</v>
      </c>
      <c r="B22" s="2">
        <f>VLOOKUP(A22,'Effect of capping period'!A:C,3,FALSE)</f>
        <v>1.88623699531167</v>
      </c>
      <c r="C22" s="6">
        <v>11.5483380725611</v>
      </c>
    </row>
    <row r="23" spans="1:3" x14ac:dyDescent="0.25">
      <c r="A23" t="s">
        <v>18</v>
      </c>
      <c r="B23" s="2">
        <f>VLOOKUP(A23,'Effect of capping period'!A:C,3,FALSE)</f>
        <v>19.569694721104799</v>
      </c>
      <c r="C23" s="6">
        <v>83.495765587795105</v>
      </c>
    </row>
    <row r="24" spans="1:3" x14ac:dyDescent="0.25">
      <c r="A24" t="s">
        <v>23</v>
      </c>
      <c r="B24" s="2">
        <f>VLOOKUP(A24,'Effect of capping period'!A:C,3,FALSE)</f>
        <v>0.58358096727601005</v>
      </c>
      <c r="C24" s="6">
        <v>3.0727046028496301</v>
      </c>
    </row>
    <row r="25" spans="1:3" x14ac:dyDescent="0.25">
      <c r="A25" t="s">
        <v>24</v>
      </c>
      <c r="B25" s="2">
        <f>VLOOKUP(A25,'Effect of capping period'!A:C,3,FALSE)</f>
        <v>1.8877535157077601</v>
      </c>
      <c r="C25" s="6">
        <v>9.9544492525538093</v>
      </c>
    </row>
    <row r="26" spans="1:3" x14ac:dyDescent="0.25">
      <c r="A26" t="s">
        <v>19</v>
      </c>
      <c r="B26" s="2">
        <f>VLOOKUP(A26,'Effect of capping period'!A:C,3,FALSE)</f>
        <v>3.39228739467781</v>
      </c>
      <c r="C26" s="6">
        <v>21.454433738905699</v>
      </c>
    </row>
    <row r="27" spans="1:3" x14ac:dyDescent="0.25">
      <c r="A27" t="s">
        <v>20</v>
      </c>
      <c r="B27" s="2">
        <f>VLOOKUP(A27,'Effect of capping period'!A:C,3,FALSE)</f>
        <v>0.235234437578762</v>
      </c>
      <c r="C27" s="6">
        <v>-0.140015599027601</v>
      </c>
    </row>
    <row r="28" spans="1:3" s="3" customFormat="1" x14ac:dyDescent="0.25">
      <c r="A28" s="3" t="s">
        <v>25</v>
      </c>
      <c r="B28" s="4">
        <f>SUM(B3:B27)</f>
        <v>47.758038660974321</v>
      </c>
      <c r="C28" s="7">
        <f t="shared" ref="C28" si="0">SUM(C3:C27)</f>
        <v>185.82710021839262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7" sqref="B27"/>
    </sheetView>
  </sheetViews>
  <sheetFormatPr defaultRowHeight="15" x14ac:dyDescent="0.25"/>
  <cols>
    <col min="1" max="1" width="24.140625" bestFit="1" customWidth="1"/>
    <col min="2" max="2" width="24.7109375" style="10" bestFit="1" customWidth="1"/>
    <col min="3" max="3" width="22.28515625" style="11" bestFit="1" customWidth="1"/>
    <col min="4" max="4" width="16" style="12" bestFit="1" customWidth="1"/>
    <col min="5" max="5" width="24.7109375" style="16" bestFit="1" customWidth="1"/>
    <col min="6" max="6" width="22.28515625" style="12" bestFit="1" customWidth="1"/>
    <col min="7" max="7" width="17.42578125" style="12" customWidth="1"/>
    <col min="8" max="8" width="23.140625" style="12" bestFit="1" customWidth="1"/>
    <col min="9" max="9" width="14" style="12" customWidth="1"/>
    <col min="10" max="10" width="24.7109375" style="16" bestFit="1" customWidth="1"/>
    <col min="11" max="11" width="22.28515625" style="12" bestFit="1" customWidth="1"/>
    <col min="12" max="12" width="16" style="12" bestFit="1" customWidth="1"/>
    <col min="13" max="13" width="14" style="8" customWidth="1"/>
    <col min="14" max="14" width="24.7109375" style="16" bestFit="1" customWidth="1"/>
    <col min="15" max="15" width="14" style="8" customWidth="1"/>
  </cols>
  <sheetData>
    <row r="1" spans="1:15" x14ac:dyDescent="0.25">
      <c r="B1" s="24"/>
      <c r="C1" s="25"/>
      <c r="D1" s="26"/>
      <c r="E1" s="26"/>
      <c r="H1" s="28"/>
      <c r="I1" s="28" t="s">
        <v>26</v>
      </c>
      <c r="J1" s="26"/>
      <c r="K1" s="26"/>
      <c r="L1" s="26"/>
      <c r="M1" s="26"/>
      <c r="N1" s="26"/>
      <c r="O1" s="27"/>
    </row>
    <row r="2" spans="1:15" x14ac:dyDescent="0.25">
      <c r="C2" s="19" t="s">
        <v>31</v>
      </c>
      <c r="E2" s="15"/>
      <c r="F2" s="3"/>
      <c r="G2" s="53" t="s">
        <v>32</v>
      </c>
      <c r="H2" s="19"/>
      <c r="K2" s="19" t="s">
        <v>33</v>
      </c>
      <c r="N2" s="52" t="s">
        <v>57</v>
      </c>
    </row>
    <row r="3" spans="1:15" x14ac:dyDescent="0.25">
      <c r="A3" t="s">
        <v>30</v>
      </c>
      <c r="B3" s="10" t="s">
        <v>34</v>
      </c>
      <c r="C3" s="11" t="s">
        <v>35</v>
      </c>
      <c r="D3" s="11" t="s">
        <v>36</v>
      </c>
      <c r="E3" s="10" t="s">
        <v>34</v>
      </c>
      <c r="F3" s="11" t="s">
        <v>35</v>
      </c>
      <c r="G3" s="11" t="s">
        <v>36</v>
      </c>
      <c r="H3" s="11" t="s">
        <v>80</v>
      </c>
      <c r="I3" s="11" t="s">
        <v>79</v>
      </c>
      <c r="J3" s="10" t="s">
        <v>34</v>
      </c>
      <c r="K3" s="11" t="s">
        <v>35</v>
      </c>
      <c r="L3" s="11" t="s">
        <v>36</v>
      </c>
      <c r="M3" s="5" t="s">
        <v>79</v>
      </c>
      <c r="N3" s="10" t="s">
        <v>34</v>
      </c>
      <c r="O3" s="5" t="s">
        <v>79</v>
      </c>
    </row>
    <row r="4" spans="1:15" x14ac:dyDescent="0.25">
      <c r="A4" t="s">
        <v>0</v>
      </c>
      <c r="B4" s="13">
        <v>0.10876096620638701</v>
      </c>
      <c r="C4" s="14">
        <v>0.121425601023645</v>
      </c>
      <c r="D4" s="14">
        <v>0.12159216463771499</v>
      </c>
      <c r="E4" s="13">
        <v>0.14148981348958201</v>
      </c>
      <c r="F4" s="14">
        <v>0.132873918277328</v>
      </c>
      <c r="G4" s="14">
        <v>0.12983785947854701</v>
      </c>
      <c r="H4" s="14">
        <v>0.14344356581060699</v>
      </c>
      <c r="I4" s="14">
        <v>0.14563980862484199</v>
      </c>
      <c r="J4" s="13">
        <v>2.0649622790343901E-2</v>
      </c>
      <c r="K4" s="14">
        <v>1.9983283233723999E-2</v>
      </c>
      <c r="L4" s="14">
        <v>1.9728790253631698E-2</v>
      </c>
      <c r="M4" s="20">
        <v>2.0238610678682399E-2</v>
      </c>
      <c r="N4" s="13">
        <v>0.241873312250109</v>
      </c>
      <c r="O4" s="20">
        <v>0.23981796433487201</v>
      </c>
    </row>
    <row r="5" spans="1:15" x14ac:dyDescent="0.25">
      <c r="A5" t="s">
        <v>1</v>
      </c>
      <c r="B5" s="13">
        <v>0.22150774848847701</v>
      </c>
      <c r="C5" s="14">
        <v>0.24891833981296599</v>
      </c>
      <c r="D5" s="14">
        <v>0.24872609847334701</v>
      </c>
      <c r="E5" s="13">
        <v>0.28797369980217302</v>
      </c>
      <c r="F5" s="14">
        <v>0.27049057045214803</v>
      </c>
      <c r="G5" s="14">
        <v>0.25989088011717798</v>
      </c>
      <c r="H5" s="14">
        <v>0.29234866410104898</v>
      </c>
      <c r="I5" s="14">
        <v>0.29722463312642899</v>
      </c>
      <c r="J5" s="13">
        <v>3.8846652881885102E-2</v>
      </c>
      <c r="K5" s="14">
        <v>3.7562067413932303E-2</v>
      </c>
      <c r="L5" s="14">
        <v>3.6455681632693603E-2</v>
      </c>
      <c r="M5" s="20">
        <v>3.8000135953908699E-2</v>
      </c>
      <c r="N5" s="13">
        <v>0.50405007998095996</v>
      </c>
      <c r="O5" s="20">
        <v>0.496882106129099</v>
      </c>
    </row>
    <row r="6" spans="1:15" x14ac:dyDescent="0.25">
      <c r="A6" t="s">
        <v>2</v>
      </c>
      <c r="B6" s="13">
        <v>2.0917581894569E-2</v>
      </c>
      <c r="C6" s="14">
        <v>2.3451712888480799E-2</v>
      </c>
      <c r="D6" s="14">
        <v>2.3500112297089999E-2</v>
      </c>
      <c r="E6" s="13">
        <v>2.73385709493854E-2</v>
      </c>
      <c r="F6" s="14">
        <v>2.5637992419940001E-2</v>
      </c>
      <c r="G6" s="14">
        <v>2.5064109649291299E-2</v>
      </c>
      <c r="H6" s="14">
        <v>2.7733744975516301E-2</v>
      </c>
      <c r="I6" s="14">
        <v>2.8210032308556399E-2</v>
      </c>
      <c r="J6" s="13">
        <v>3.7579813558760201E-3</v>
      </c>
      <c r="K6" s="14">
        <v>3.63200591396938E-3</v>
      </c>
      <c r="L6" s="14">
        <v>3.5767082325567001E-3</v>
      </c>
      <c r="M6" s="20">
        <v>3.6877467429976898E-3</v>
      </c>
      <c r="N6" s="13">
        <v>4.4985599155982603E-2</v>
      </c>
      <c r="O6" s="20">
        <v>4.4501130140784002E-2</v>
      </c>
    </row>
    <row r="7" spans="1:15" x14ac:dyDescent="0.25">
      <c r="A7" t="s">
        <v>3</v>
      </c>
      <c r="B7" s="13">
        <v>0.19590495444384001</v>
      </c>
      <c r="C7" s="14">
        <v>0.17567308370262599</v>
      </c>
      <c r="D7" s="14">
        <v>0.16782392962818801</v>
      </c>
      <c r="E7" s="13">
        <v>0.111876268445756</v>
      </c>
      <c r="F7" s="14">
        <v>0.10049157182457701</v>
      </c>
      <c r="G7" s="14">
        <v>9.77293076533709E-2</v>
      </c>
      <c r="H7" s="14">
        <v>0.113373112513245</v>
      </c>
      <c r="I7" s="14">
        <v>0.104457713057242</v>
      </c>
      <c r="J7" s="13">
        <v>4.3217353351806799E-2</v>
      </c>
      <c r="K7" s="14">
        <v>4.1632321432279802E-2</v>
      </c>
      <c r="L7" s="14">
        <v>4.0659007024912999E-2</v>
      </c>
      <c r="M7" s="20">
        <v>4.2629964061218897E-2</v>
      </c>
      <c r="N7" s="13">
        <v>0.53156842185563602</v>
      </c>
      <c r="O7" s="20">
        <v>0.53458386188861196</v>
      </c>
    </row>
    <row r="8" spans="1:15" x14ac:dyDescent="0.25">
      <c r="A8" t="s">
        <v>4</v>
      </c>
      <c r="B8" s="13">
        <v>0.11368449577207999</v>
      </c>
      <c r="C8" s="14">
        <v>0.102052873586811</v>
      </c>
      <c r="D8" s="14">
        <v>9.8355063574041696E-2</v>
      </c>
      <c r="E8" s="13">
        <v>6.5926393135160993E-2</v>
      </c>
      <c r="F8" s="14">
        <v>5.93088458411625E-2</v>
      </c>
      <c r="G8" s="14">
        <v>5.7753839337426303E-2</v>
      </c>
      <c r="H8" s="14">
        <v>6.7465841803697801E-2</v>
      </c>
      <c r="I8" s="14">
        <v>6.2293070003763301E-2</v>
      </c>
      <c r="J8" s="13">
        <v>3.2460192580365701E-3</v>
      </c>
      <c r="K8" s="14">
        <v>3.19104699170145E-3</v>
      </c>
      <c r="L8" s="14">
        <v>3.12011978528655E-3</v>
      </c>
      <c r="M8" s="20">
        <v>3.1748800045075798E-3</v>
      </c>
      <c r="N8" s="13">
        <v>8.8333670420588803E-2</v>
      </c>
      <c r="O8" s="20">
        <v>8.6544581045543301E-2</v>
      </c>
    </row>
    <row r="9" spans="1:15" x14ac:dyDescent="0.25">
      <c r="A9" t="s">
        <v>5</v>
      </c>
      <c r="B9" s="13">
        <v>0.20629045698634099</v>
      </c>
      <c r="C9" s="14">
        <v>0.18719351861681</v>
      </c>
      <c r="D9" s="14">
        <v>0.17839460739864599</v>
      </c>
      <c r="E9" s="13">
        <v>0.11347327081759601</v>
      </c>
      <c r="F9" s="14">
        <v>0.101676799815711</v>
      </c>
      <c r="G9" s="14">
        <v>9.8716634458220306E-2</v>
      </c>
      <c r="H9" s="14">
        <v>9.4153834725073896E-2</v>
      </c>
      <c r="I9" s="14">
        <v>8.6335469759346598E-2</v>
      </c>
      <c r="J9" s="13">
        <v>1.5623427391512E-2</v>
      </c>
      <c r="K9" s="14">
        <v>1.4740664629974301E-2</v>
      </c>
      <c r="L9" s="14">
        <v>1.4190595618943201E-2</v>
      </c>
      <c r="M9" s="20">
        <v>1.4254350155420901E-2</v>
      </c>
      <c r="N9" s="13">
        <v>0.19387554655873501</v>
      </c>
      <c r="O9" s="20">
        <v>0.18317617460456001</v>
      </c>
    </row>
    <row r="10" spans="1:15" x14ac:dyDescent="0.25">
      <c r="A10" t="s">
        <v>6</v>
      </c>
      <c r="B10" s="13">
        <v>6.0465779835101097E-2</v>
      </c>
      <c r="C10" s="14">
        <v>6.7729001917019901E-2</v>
      </c>
      <c r="D10" s="14">
        <v>6.7733045138930803E-2</v>
      </c>
      <c r="E10" s="13">
        <v>7.9845755429766394E-2</v>
      </c>
      <c r="F10" s="14">
        <v>7.5193187041986201E-2</v>
      </c>
      <c r="G10" s="14">
        <v>7.2727770626502999E-2</v>
      </c>
      <c r="H10" s="14">
        <v>8.1033012506308594E-2</v>
      </c>
      <c r="I10" s="14">
        <v>8.2483603746744294E-2</v>
      </c>
      <c r="J10" s="13">
        <v>1.2542085651393401E-2</v>
      </c>
      <c r="K10" s="14">
        <v>1.21527368527837E-2</v>
      </c>
      <c r="L10" s="14">
        <v>1.1929295957114699E-2</v>
      </c>
      <c r="M10" s="20">
        <v>1.2276007678928801E-2</v>
      </c>
      <c r="N10" s="13">
        <v>0.153309151543226</v>
      </c>
      <c r="O10" s="20">
        <v>0.15180893533522999</v>
      </c>
    </row>
    <row r="11" spans="1:15" x14ac:dyDescent="0.25">
      <c r="A11" t="s">
        <v>21</v>
      </c>
      <c r="B11" s="13">
        <v>0.17343099495140399</v>
      </c>
      <c r="C11" s="14">
        <v>0.15610920285589899</v>
      </c>
      <c r="D11" s="14">
        <v>0.15136100105510999</v>
      </c>
      <c r="E11" s="13">
        <v>9.8667824894420705E-2</v>
      </c>
      <c r="F11" s="14">
        <v>8.9729012257299401E-2</v>
      </c>
      <c r="G11" s="14">
        <v>8.7401746656766505E-2</v>
      </c>
      <c r="H11" s="14">
        <v>0.100461234406061</v>
      </c>
      <c r="I11" s="14">
        <v>9.3679201846105606E-2</v>
      </c>
      <c r="J11" s="13">
        <v>1.3177103652971801E-2</v>
      </c>
      <c r="K11" s="14">
        <v>1.2388876820091699E-2</v>
      </c>
      <c r="L11" s="14">
        <v>1.20273666084175E-2</v>
      </c>
      <c r="M11" s="20">
        <v>1.2428171883581E-2</v>
      </c>
      <c r="N11" s="13">
        <v>0.13422290399900799</v>
      </c>
      <c r="O11" s="20">
        <v>0.13209617338489299</v>
      </c>
    </row>
    <row r="12" spans="1:15" x14ac:dyDescent="0.25">
      <c r="A12" t="s">
        <v>7</v>
      </c>
      <c r="B12" s="13">
        <v>8.0432219368984398E-2</v>
      </c>
      <c r="C12" s="14">
        <v>9.0382900459524698E-2</v>
      </c>
      <c r="D12" s="14">
        <v>9.0211526761800304E-2</v>
      </c>
      <c r="E12" s="13">
        <v>0.10338635230069999</v>
      </c>
      <c r="F12" s="14">
        <v>9.6940483374835906E-2</v>
      </c>
      <c r="G12" s="14">
        <v>9.3077657785113704E-2</v>
      </c>
      <c r="H12" s="14">
        <v>0.104984794379324</v>
      </c>
      <c r="I12" s="14">
        <v>0.106931207539253</v>
      </c>
      <c r="J12" s="13">
        <v>1.50927400906726E-2</v>
      </c>
      <c r="K12" s="14">
        <v>1.46009249274763E-2</v>
      </c>
      <c r="L12" s="14">
        <v>1.4169096653850599E-2</v>
      </c>
      <c r="M12" s="20">
        <v>1.4735704418872101E-2</v>
      </c>
      <c r="N12" s="13">
        <v>0.19232712562132401</v>
      </c>
      <c r="O12" s="20">
        <v>0.18946852570033401</v>
      </c>
    </row>
    <row r="13" spans="1:15" x14ac:dyDescent="0.25">
      <c r="A13" t="s">
        <v>8</v>
      </c>
      <c r="B13" s="13">
        <v>6.0025991399003498E-2</v>
      </c>
      <c r="C13" s="14">
        <v>6.7442096608169799E-2</v>
      </c>
      <c r="D13" s="14">
        <v>6.7207190808275696E-2</v>
      </c>
      <c r="E13" s="13">
        <v>7.8184006501047995E-2</v>
      </c>
      <c r="F13" s="14">
        <v>7.3321610039978405E-2</v>
      </c>
      <c r="G13" s="14">
        <v>7.0221982192096299E-2</v>
      </c>
      <c r="H13" s="14">
        <v>7.9382209264523801E-2</v>
      </c>
      <c r="I13" s="14">
        <v>8.0854211567509701E-2</v>
      </c>
      <c r="J13" s="13">
        <v>1.1254056638200701E-2</v>
      </c>
      <c r="K13" s="14">
        <v>1.0871574397982E-2</v>
      </c>
      <c r="L13" s="14">
        <v>1.0553223137169001E-2</v>
      </c>
      <c r="M13" s="20">
        <v>1.09863868598521E-2</v>
      </c>
      <c r="N13" s="13">
        <v>0.14567226759754001</v>
      </c>
      <c r="O13" s="20">
        <v>0.14351358457325999</v>
      </c>
    </row>
    <row r="14" spans="1:15" x14ac:dyDescent="0.25">
      <c r="A14" t="s">
        <v>9</v>
      </c>
      <c r="B14" s="13">
        <v>0.13376924216137701</v>
      </c>
      <c r="C14" s="14">
        <v>0.14996551662382901</v>
      </c>
      <c r="D14" s="14">
        <v>0.14957555780024001</v>
      </c>
      <c r="E14" s="13">
        <v>0.171904323226964</v>
      </c>
      <c r="F14" s="14">
        <v>0.161770446111071</v>
      </c>
      <c r="G14" s="14">
        <v>0.155547842854242</v>
      </c>
      <c r="H14" s="14">
        <v>0.17375777554706801</v>
      </c>
      <c r="I14" s="14">
        <v>0.176917348781128</v>
      </c>
      <c r="J14" s="13">
        <v>2.50973953544096E-2</v>
      </c>
      <c r="K14" s="14">
        <v>2.42379308974674E-2</v>
      </c>
      <c r="L14" s="14">
        <v>2.35544854835141E-2</v>
      </c>
      <c r="M14" s="20">
        <v>2.4493533475250399E-2</v>
      </c>
      <c r="N14" s="13">
        <v>0.322638731185595</v>
      </c>
      <c r="O14" s="20">
        <v>0.31820172195357099</v>
      </c>
    </row>
    <row r="15" spans="1:15" x14ac:dyDescent="0.25">
      <c r="A15" t="s">
        <v>10</v>
      </c>
      <c r="B15" s="13">
        <v>3.1712716810475002E-2</v>
      </c>
      <c r="C15" s="14">
        <v>3.5555047188635003E-2</v>
      </c>
      <c r="D15" s="14">
        <v>3.5595562118974203E-2</v>
      </c>
      <c r="E15" s="13">
        <v>4.1383842238873397E-2</v>
      </c>
      <c r="F15" s="14">
        <v>3.8915741609889497E-2</v>
      </c>
      <c r="G15" s="14">
        <v>3.7820757464847997E-2</v>
      </c>
      <c r="H15" s="14">
        <v>4.1974146838951301E-2</v>
      </c>
      <c r="I15" s="14">
        <v>4.26776848422383E-2</v>
      </c>
      <c r="J15" s="13">
        <v>6.0114407260881998E-3</v>
      </c>
      <c r="K15" s="14">
        <v>5.81931280330668E-3</v>
      </c>
      <c r="L15" s="14">
        <v>5.7010020310607002E-3</v>
      </c>
      <c r="M15" s="20">
        <v>5.88768210283844E-3</v>
      </c>
      <c r="N15" s="13">
        <v>7.4081106187602094E-2</v>
      </c>
      <c r="O15" s="20">
        <v>7.3348934678014094E-2</v>
      </c>
    </row>
    <row r="16" spans="1:15" x14ac:dyDescent="0.25">
      <c r="A16" t="s">
        <v>11</v>
      </c>
      <c r="B16" s="13">
        <v>0.40525032516341702</v>
      </c>
      <c r="C16" s="14">
        <v>0.36865950376211598</v>
      </c>
      <c r="D16" s="14">
        <v>0.35449227873737799</v>
      </c>
      <c r="E16" s="13">
        <v>0.23184188326764699</v>
      </c>
      <c r="F16" s="14">
        <v>0.21021958437871799</v>
      </c>
      <c r="G16" s="14">
        <v>0.20464044899544001</v>
      </c>
      <c r="H16" s="14">
        <v>0.23661705521801599</v>
      </c>
      <c r="I16" s="14">
        <v>0.21932231493923399</v>
      </c>
      <c r="J16" s="13">
        <v>9.2977698384942006E-2</v>
      </c>
      <c r="K16" s="14">
        <v>8.9794370000600796E-2</v>
      </c>
      <c r="L16" s="14">
        <v>8.8262159260116296E-2</v>
      </c>
      <c r="M16" s="20">
        <v>9.1923857433318101E-2</v>
      </c>
      <c r="N16" s="13">
        <v>1.1821061753791999</v>
      </c>
      <c r="O16" s="20">
        <v>1.19026844446833</v>
      </c>
    </row>
    <row r="17" spans="1:15" x14ac:dyDescent="0.25">
      <c r="A17" t="s">
        <v>12</v>
      </c>
      <c r="B17" s="13">
        <v>0.58078561163086995</v>
      </c>
      <c r="C17" s="14">
        <v>0.65653008225945797</v>
      </c>
      <c r="D17" s="14">
        <v>0.65625697941652195</v>
      </c>
      <c r="E17" s="13">
        <v>0.78131198893533504</v>
      </c>
      <c r="F17" s="14">
        <v>0.73160657935640905</v>
      </c>
      <c r="G17" s="14">
        <v>0.70302104143810396</v>
      </c>
      <c r="H17" s="14">
        <v>0.79384313604948298</v>
      </c>
      <c r="I17" s="14">
        <v>0.80862697896718705</v>
      </c>
      <c r="J17" s="13">
        <v>9.9309755007924397E-2</v>
      </c>
      <c r="K17" s="14">
        <v>9.5825191780906496E-2</v>
      </c>
      <c r="L17" s="14">
        <v>9.3039907200014205E-2</v>
      </c>
      <c r="M17" s="20">
        <v>9.6812552810710897E-2</v>
      </c>
      <c r="N17" s="13">
        <v>1.2532446509741</v>
      </c>
      <c r="O17" s="20">
        <v>1.2354412017579099</v>
      </c>
    </row>
    <row r="18" spans="1:15" x14ac:dyDescent="0.25">
      <c r="A18" t="s">
        <v>13</v>
      </c>
      <c r="B18" s="13">
        <v>1.66739730590607</v>
      </c>
      <c r="C18" s="14">
        <v>1.50881257369887</v>
      </c>
      <c r="D18" s="14">
        <v>1.4471832284980399</v>
      </c>
      <c r="E18" s="13">
        <v>0.947825171992277</v>
      </c>
      <c r="F18" s="14">
        <v>0.85480276741539196</v>
      </c>
      <c r="G18" s="14">
        <v>0.83146499218197201</v>
      </c>
      <c r="H18" s="14">
        <v>0.94432311786797296</v>
      </c>
      <c r="I18" s="14">
        <v>0.87396928324835299</v>
      </c>
      <c r="J18" s="13">
        <v>0.235712855223601</v>
      </c>
      <c r="K18" s="14">
        <v>0.22587912156102199</v>
      </c>
      <c r="L18" s="14">
        <v>0.21983855830632501</v>
      </c>
      <c r="M18" s="20">
        <v>0.22892792766630801</v>
      </c>
      <c r="N18" s="13">
        <v>1.83781437644567</v>
      </c>
      <c r="O18" s="20">
        <v>1.80405633942476</v>
      </c>
    </row>
    <row r="19" spans="1:15" x14ac:dyDescent="0.25">
      <c r="A19" t="s">
        <v>14</v>
      </c>
      <c r="B19" s="13">
        <v>0.20748361455394301</v>
      </c>
      <c r="C19" s="14">
        <v>0.23180221694344999</v>
      </c>
      <c r="D19" s="14">
        <v>0.23167118962480099</v>
      </c>
      <c r="E19" s="13">
        <v>0.26765814103853602</v>
      </c>
      <c r="F19" s="14">
        <v>0.25269187502387502</v>
      </c>
      <c r="G19" s="14">
        <v>0.24513116954744099</v>
      </c>
      <c r="H19" s="14">
        <v>0.27149978778721001</v>
      </c>
      <c r="I19" s="14">
        <v>0.27563032663118198</v>
      </c>
      <c r="J19" s="13">
        <v>3.6835845972799999E-2</v>
      </c>
      <c r="K19" s="14">
        <v>3.5732965975619702E-2</v>
      </c>
      <c r="L19" s="14">
        <v>3.4980310465738199E-2</v>
      </c>
      <c r="M19" s="20">
        <v>3.6030794386780002E-2</v>
      </c>
      <c r="N19" s="13">
        <v>0.44497301462495298</v>
      </c>
      <c r="O19" s="20">
        <v>0.44006552198850801</v>
      </c>
    </row>
    <row r="20" spans="1:15" x14ac:dyDescent="0.25">
      <c r="A20" t="s">
        <v>15</v>
      </c>
      <c r="B20" s="13">
        <v>3.8239657871817698E-2</v>
      </c>
      <c r="C20" s="14">
        <v>3.4954057725514902E-2</v>
      </c>
      <c r="D20" s="14">
        <v>3.3561227880512801E-2</v>
      </c>
      <c r="E20" s="13">
        <v>2.1172489428414699E-2</v>
      </c>
      <c r="F20" s="14">
        <v>1.9323135182410401E-2</v>
      </c>
      <c r="G20" s="14">
        <v>1.8855309027007001E-2</v>
      </c>
      <c r="H20" s="14">
        <v>2.16612472157829E-2</v>
      </c>
      <c r="I20" s="14">
        <v>2.0223286102102701E-2</v>
      </c>
      <c r="J20" s="13">
        <v>3.02523330108902E-3</v>
      </c>
      <c r="K20" s="14">
        <v>2.8585804372752901E-3</v>
      </c>
      <c r="L20" s="14">
        <v>2.7784043693886598E-3</v>
      </c>
      <c r="M20" s="20">
        <v>2.8737633279311398E-3</v>
      </c>
      <c r="N20" s="13">
        <v>3.6339369252887298E-2</v>
      </c>
      <c r="O20" s="20">
        <v>3.5950295637116797E-2</v>
      </c>
    </row>
    <row r="21" spans="1:15" x14ac:dyDescent="0.25">
      <c r="A21" t="s">
        <v>16</v>
      </c>
      <c r="B21" s="13">
        <v>8.0984766966185007E-2</v>
      </c>
      <c r="C21" s="14">
        <v>7.3260900020919895E-2</v>
      </c>
      <c r="D21" s="14">
        <v>7.0429092689385797E-2</v>
      </c>
      <c r="E21" s="13">
        <v>4.5420046576914001E-2</v>
      </c>
      <c r="F21" s="14">
        <v>4.04486323632266E-2</v>
      </c>
      <c r="G21" s="14">
        <v>3.9437923854065103E-2</v>
      </c>
      <c r="H21" s="14">
        <v>4.6474656870124802E-2</v>
      </c>
      <c r="I21" s="14">
        <v>4.2941480868606101E-2</v>
      </c>
      <c r="J21" s="13">
        <v>1.46500815601918E-2</v>
      </c>
      <c r="K21" s="14">
        <v>1.40348503364623E-2</v>
      </c>
      <c r="L21" s="14">
        <v>1.3649346889379301E-2</v>
      </c>
      <c r="M21" s="20">
        <v>1.44157963468526E-2</v>
      </c>
      <c r="N21" s="13">
        <v>0.11389927596464</v>
      </c>
      <c r="O21" s="20">
        <v>0.112715090527173</v>
      </c>
    </row>
    <row r="22" spans="1:15" x14ac:dyDescent="0.25">
      <c r="A22" t="s">
        <v>17</v>
      </c>
      <c r="B22" s="13">
        <v>9.2679467284558698E-2</v>
      </c>
      <c r="C22" s="14">
        <v>8.3001125528026298E-2</v>
      </c>
      <c r="D22" s="14">
        <v>7.8277100681948E-2</v>
      </c>
      <c r="E22" s="13">
        <v>5.26837292241309E-2</v>
      </c>
      <c r="F22" s="14">
        <v>4.6737106160782797E-2</v>
      </c>
      <c r="G22" s="14">
        <v>4.4841539144027401E-2</v>
      </c>
      <c r="H22" s="14">
        <v>5.3972180501263997E-2</v>
      </c>
      <c r="I22" s="14">
        <v>4.8802322669641199E-2</v>
      </c>
      <c r="J22" s="13">
        <v>1.9151074531246402E-2</v>
      </c>
      <c r="K22" s="14">
        <v>1.8390587131368399E-2</v>
      </c>
      <c r="L22" s="14">
        <v>1.7836651285299401E-2</v>
      </c>
      <c r="M22" s="20">
        <v>1.88062639425416E-2</v>
      </c>
      <c r="N22" s="13">
        <v>0.251938439236356</v>
      </c>
      <c r="O22" s="20">
        <v>0.25253800007027399</v>
      </c>
    </row>
    <row r="23" spans="1:15" x14ac:dyDescent="0.25">
      <c r="A23" t="s">
        <v>22</v>
      </c>
      <c r="B23" s="13">
        <v>0.68819774994959104</v>
      </c>
      <c r="C23" s="14">
        <v>0.61800045873090204</v>
      </c>
      <c r="D23" s="14">
        <v>0.59518831153471097</v>
      </c>
      <c r="E23" s="13">
        <v>0.39580957410115097</v>
      </c>
      <c r="F23" s="14">
        <v>0.35513230035323801</v>
      </c>
      <c r="G23" s="14">
        <v>0.345812785830581</v>
      </c>
      <c r="H23" s="14">
        <v>0.40505069601803001</v>
      </c>
      <c r="I23" s="14">
        <v>0.373316185385903</v>
      </c>
      <c r="J23" s="13">
        <v>4.85149980886843E-2</v>
      </c>
      <c r="K23" s="14">
        <v>4.69074554018181E-2</v>
      </c>
      <c r="L23" s="14">
        <v>4.5626509777498298E-2</v>
      </c>
      <c r="M23" s="20">
        <v>4.7350996351451097E-2</v>
      </c>
      <c r="N23" s="13">
        <v>0.53844567606834204</v>
      </c>
      <c r="O23" s="20">
        <v>0.528071473633415</v>
      </c>
    </row>
    <row r="24" spans="1:15" x14ac:dyDescent="0.25">
      <c r="A24" t="s">
        <v>18</v>
      </c>
      <c r="B24" s="13">
        <v>3.6514042342052999</v>
      </c>
      <c r="C24" s="14">
        <v>3.2880197211910702</v>
      </c>
      <c r="D24" s="14">
        <v>3.1395978230474499</v>
      </c>
      <c r="E24" s="13">
        <v>2.0993049458323698</v>
      </c>
      <c r="F24" s="14">
        <v>1.8759732150071899</v>
      </c>
      <c r="G24" s="14">
        <v>1.81716540526382</v>
      </c>
      <c r="H24" s="14">
        <v>2.1255805263862602</v>
      </c>
      <c r="I24" s="14">
        <v>1.9514949828711501</v>
      </c>
      <c r="J24" s="13">
        <v>0.82175614576736</v>
      </c>
      <c r="K24" s="14">
        <v>0.79114719949576995</v>
      </c>
      <c r="L24" s="14">
        <v>0.77244787767836398</v>
      </c>
      <c r="M24" s="20">
        <v>0.81020213526566098</v>
      </c>
      <c r="N24" s="13">
        <v>10.6994909720396</v>
      </c>
      <c r="O24" s="20">
        <v>10.7599014670073</v>
      </c>
    </row>
    <row r="25" spans="1:15" x14ac:dyDescent="0.25">
      <c r="A25" t="s">
        <v>23</v>
      </c>
      <c r="B25" s="13">
        <v>0.154974403729047</v>
      </c>
      <c r="C25" s="14">
        <v>0.14129296245379799</v>
      </c>
      <c r="D25" s="14">
        <v>0.13580131250557501</v>
      </c>
      <c r="E25" s="13">
        <v>8.9740855894168498E-2</v>
      </c>
      <c r="F25" s="14">
        <v>8.1944269973328696E-2</v>
      </c>
      <c r="G25" s="14">
        <v>7.9763314347537403E-2</v>
      </c>
      <c r="H25" s="14">
        <v>9.1898515315788201E-2</v>
      </c>
      <c r="I25" s="14">
        <v>8.5636015735352802E-2</v>
      </c>
      <c r="J25" s="13">
        <v>3.5262015769264902E-2</v>
      </c>
      <c r="K25" s="14">
        <v>3.4104864361827497E-2</v>
      </c>
      <c r="L25" s="14">
        <v>3.3526022691019799E-2</v>
      </c>
      <c r="M25" s="20">
        <v>3.4875333185283901E-2</v>
      </c>
      <c r="N25" s="13">
        <v>0.250761081412054</v>
      </c>
      <c r="O25" s="20">
        <v>0.24933949188677601</v>
      </c>
    </row>
    <row r="26" spans="1:15" x14ac:dyDescent="0.25">
      <c r="A26" t="s">
        <v>24</v>
      </c>
      <c r="B26" s="13">
        <v>0.48185538334316702</v>
      </c>
      <c r="C26" s="14">
        <v>0.43369624073751301</v>
      </c>
      <c r="D26" s="14">
        <v>0.41629591068866501</v>
      </c>
      <c r="E26" s="13">
        <v>0.27609758892109199</v>
      </c>
      <c r="F26" s="14">
        <v>0.24712222541644699</v>
      </c>
      <c r="G26" s="14">
        <v>0.240159035206268</v>
      </c>
      <c r="H26" s="14">
        <v>0.27174426018457198</v>
      </c>
      <c r="I26" s="14">
        <v>0.250049388579974</v>
      </c>
      <c r="J26" s="13">
        <v>0.105130339813999</v>
      </c>
      <c r="K26" s="14">
        <v>0.101208017460702</v>
      </c>
      <c r="L26" s="14">
        <v>9.8898225177595805E-2</v>
      </c>
      <c r="M26" s="20">
        <v>0.103735031191734</v>
      </c>
      <c r="N26" s="13">
        <v>0.86379970828255503</v>
      </c>
      <c r="O26" s="20">
        <v>0.86058892939586495</v>
      </c>
    </row>
    <row r="27" spans="1:15" x14ac:dyDescent="0.25">
      <c r="A27" t="s">
        <v>19</v>
      </c>
      <c r="B27" s="13">
        <v>1.1612476318398799</v>
      </c>
      <c r="C27" s="14">
        <v>1.0563900644795099</v>
      </c>
      <c r="D27" s="14">
        <v>1.00811617081569</v>
      </c>
      <c r="E27" s="13">
        <v>0.64190948116436997</v>
      </c>
      <c r="F27" s="14">
        <v>0.576950718915482</v>
      </c>
      <c r="G27" s="14">
        <v>0.56048127772544298</v>
      </c>
      <c r="H27" s="14">
        <v>0.64908954570650401</v>
      </c>
      <c r="I27" s="14">
        <v>0.60055779112353702</v>
      </c>
      <c r="J27" s="13">
        <v>8.6167338532405005E-2</v>
      </c>
      <c r="K27" s="14">
        <v>8.1306023798646099E-2</v>
      </c>
      <c r="L27" s="14">
        <v>7.8368344453190006E-2</v>
      </c>
      <c r="M27" s="20">
        <v>8.1290693347698798E-2</v>
      </c>
      <c r="N27" s="13">
        <v>1.0931636072915301</v>
      </c>
      <c r="O27" s="20">
        <v>1.0721691691071999</v>
      </c>
    </row>
    <row r="28" spans="1:15" x14ac:dyDescent="0.25">
      <c r="A28" t="s">
        <v>20</v>
      </c>
      <c r="B28" s="13">
        <v>3.6732879707226898E-2</v>
      </c>
      <c r="C28" s="14">
        <v>4.1024513460705098E-2</v>
      </c>
      <c r="D28" s="14">
        <v>4.0910947108811997E-2</v>
      </c>
      <c r="E28" s="13">
        <v>4.7788382548860101E-2</v>
      </c>
      <c r="F28" s="14">
        <v>4.4970391031488102E-2</v>
      </c>
      <c r="G28" s="14">
        <v>4.3712871195807301E-2</v>
      </c>
      <c r="H28" s="14">
        <v>4.8447124993633399E-2</v>
      </c>
      <c r="I28" s="14">
        <v>4.92160021944687E-2</v>
      </c>
      <c r="J28" s="13">
        <v>7.2840881232629504E-3</v>
      </c>
      <c r="K28" s="14">
        <v>7.0593948654647399E-3</v>
      </c>
      <c r="L28" s="14">
        <v>6.9301603981204597E-3</v>
      </c>
      <c r="M28" s="20">
        <v>7.1397099759718504E-3</v>
      </c>
      <c r="N28" s="13">
        <v>8.8352663459048394E-2</v>
      </c>
      <c r="O28" s="20">
        <v>8.7434104624174599E-2</v>
      </c>
    </row>
    <row r="29" spans="1:15" s="3" customFormat="1" x14ac:dyDescent="0.25">
      <c r="A29" s="3" t="s">
        <v>25</v>
      </c>
      <c r="B29" s="17">
        <f t="shared" ref="B29:O29" si="0">SUM(B4:B28)</f>
        <v>10.654136180469111</v>
      </c>
      <c r="C29" s="18">
        <f t="shared" si="0"/>
        <v>9.9613433162762703</v>
      </c>
      <c r="D29" s="18">
        <f t="shared" si="0"/>
        <v>9.6078574329218469</v>
      </c>
      <c r="E29" s="17">
        <f t="shared" si="0"/>
        <v>7.2200144001566926</v>
      </c>
      <c r="F29" s="18">
        <f t="shared" si="0"/>
        <v>6.5642729796439161</v>
      </c>
      <c r="G29" s="18">
        <f t="shared" si="0"/>
        <v>6.3602775020311162</v>
      </c>
      <c r="H29" s="18">
        <f t="shared" si="0"/>
        <v>7.280313786986067</v>
      </c>
      <c r="I29" s="18">
        <f t="shared" si="0"/>
        <v>6.9074903445198501</v>
      </c>
      <c r="J29" s="17">
        <f t="shared" si="0"/>
        <v>1.8142933492199678</v>
      </c>
      <c r="K29" s="18">
        <f t="shared" si="0"/>
        <v>1.7450613689221723</v>
      </c>
      <c r="L29" s="18">
        <f t="shared" si="0"/>
        <v>1.7018478503712009</v>
      </c>
      <c r="M29" s="21">
        <f t="shared" si="0"/>
        <v>1.7771780292483019</v>
      </c>
      <c r="N29" s="17">
        <f t="shared" si="0"/>
        <v>21.281266926787243</v>
      </c>
      <c r="O29" s="21">
        <f t="shared" si="0"/>
        <v>21.222483223297569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47" sqref="I47"/>
    </sheetView>
  </sheetViews>
  <sheetFormatPr defaultRowHeight="15" x14ac:dyDescent="0.25"/>
  <cols>
    <col min="1" max="1" width="20.28515625" bestFit="1" customWidth="1"/>
    <col min="2" max="3" width="12.42578125" style="1" bestFit="1" customWidth="1"/>
    <col min="4" max="4" width="12.42578125" style="5" bestFit="1" customWidth="1"/>
    <col min="5" max="6" width="10.7109375" style="1" bestFit="1" customWidth="1"/>
    <col min="7" max="7" width="10.7109375" style="5" bestFit="1" customWidth="1"/>
    <col min="8" max="8" width="13.85546875" style="1" customWidth="1"/>
    <col min="9" max="9" width="38.7109375" style="5" bestFit="1" customWidth="1"/>
  </cols>
  <sheetData>
    <row r="1" spans="1:9" x14ac:dyDescent="0.25">
      <c r="B1" s="24"/>
      <c r="C1" s="25"/>
      <c r="D1" s="25"/>
      <c r="E1" s="25"/>
      <c r="F1" s="28" t="s">
        <v>26</v>
      </c>
      <c r="G1" s="25"/>
      <c r="H1" s="25"/>
      <c r="I1" s="31"/>
    </row>
    <row r="2" spans="1:9" x14ac:dyDescent="0.25">
      <c r="B2" s="23"/>
      <c r="C2" s="23" t="s">
        <v>32</v>
      </c>
      <c r="D2" s="22"/>
      <c r="E2" s="23"/>
      <c r="F2" s="23" t="s">
        <v>33</v>
      </c>
      <c r="G2" s="22"/>
      <c r="H2" s="23"/>
      <c r="I2" s="32" t="s">
        <v>31</v>
      </c>
    </row>
    <row r="3" spans="1:9" x14ac:dyDescent="0.25">
      <c r="A3" t="s">
        <v>30</v>
      </c>
      <c r="B3" s="1" t="s">
        <v>37</v>
      </c>
      <c r="C3" s="1" t="s">
        <v>38</v>
      </c>
      <c r="D3" s="5" t="s">
        <v>39</v>
      </c>
      <c r="E3" s="1" t="s">
        <v>37</v>
      </c>
      <c r="F3" s="1" t="s">
        <v>38</v>
      </c>
      <c r="G3" s="5" t="s">
        <v>39</v>
      </c>
      <c r="H3" s="1" t="s">
        <v>37</v>
      </c>
      <c r="I3" s="5" t="s">
        <v>40</v>
      </c>
    </row>
    <row r="4" spans="1:9" x14ac:dyDescent="0.25">
      <c r="A4" t="s">
        <v>0</v>
      </c>
      <c r="B4" s="9">
        <v>0.14148981348958201</v>
      </c>
      <c r="C4" s="9">
        <v>0.14154076273364199</v>
      </c>
      <c r="D4" s="20">
        <v>0.14148959284581</v>
      </c>
      <c r="E4" s="9">
        <v>2.0649622790343901E-2</v>
      </c>
      <c r="F4" s="9">
        <v>2.0882056474639601E-2</v>
      </c>
      <c r="G4" s="20">
        <v>2.04974481588115E-2</v>
      </c>
      <c r="H4" s="9">
        <v>0.10876096620638701</v>
      </c>
      <c r="I4" s="20">
        <v>0.113100566114941</v>
      </c>
    </row>
    <row r="5" spans="1:9" x14ac:dyDescent="0.25">
      <c r="A5" t="s">
        <v>1</v>
      </c>
      <c r="B5" s="9">
        <v>0.28797369980217302</v>
      </c>
      <c r="C5" s="9">
        <v>0.28808651167431698</v>
      </c>
      <c r="D5" s="20">
        <v>0.28797305398960898</v>
      </c>
      <c r="E5" s="9">
        <v>3.8846652881885102E-2</v>
      </c>
      <c r="F5" s="9">
        <v>3.9397217933512599E-2</v>
      </c>
      <c r="G5" s="20">
        <v>3.8506309255477898E-2</v>
      </c>
      <c r="H5" s="9">
        <v>0.22150774848847701</v>
      </c>
      <c r="I5" s="20">
        <v>0.230658967112255</v>
      </c>
    </row>
    <row r="6" spans="1:9" x14ac:dyDescent="0.25">
      <c r="A6" t="s">
        <v>2</v>
      </c>
      <c r="B6" s="9">
        <v>2.73385709493854E-2</v>
      </c>
      <c r="C6" s="9">
        <v>2.73489956533596E-2</v>
      </c>
      <c r="D6" s="20">
        <v>2.7338528588026201E-2</v>
      </c>
      <c r="E6" s="9">
        <v>3.7579813558760201E-3</v>
      </c>
      <c r="F6" s="9">
        <v>3.8051915495440499E-3</v>
      </c>
      <c r="G6" s="20">
        <v>3.7293289957054101E-3</v>
      </c>
      <c r="H6" s="9">
        <v>2.0917581894569E-2</v>
      </c>
      <c r="I6" s="20">
        <v>2.1809815085558799E-2</v>
      </c>
    </row>
    <row r="7" spans="1:9" x14ac:dyDescent="0.25">
      <c r="A7" t="s">
        <v>3</v>
      </c>
      <c r="B7" s="9">
        <v>0.111876268445756</v>
      </c>
      <c r="C7" s="9">
        <v>0.11091137151511</v>
      </c>
      <c r="D7" s="20">
        <v>0.11206594319456201</v>
      </c>
      <c r="E7" s="9">
        <v>4.3217353351806799E-2</v>
      </c>
      <c r="F7" s="9">
        <v>4.2948494009303298E-2</v>
      </c>
      <c r="G7" s="20">
        <v>4.33166117510266E-2</v>
      </c>
      <c r="H7" s="9">
        <v>0.19590495444384001</v>
      </c>
      <c r="I7" s="20">
        <v>0.183786891980288</v>
      </c>
    </row>
    <row r="8" spans="1:9" x14ac:dyDescent="0.25">
      <c r="A8" t="s">
        <v>4</v>
      </c>
      <c r="B8" s="9">
        <v>6.5926393135160993E-2</v>
      </c>
      <c r="C8" s="9">
        <v>6.5413415989990703E-2</v>
      </c>
      <c r="D8" s="20">
        <v>6.6029055099391401E-2</v>
      </c>
      <c r="E8" s="9">
        <v>3.2460192580365701E-3</v>
      </c>
      <c r="F8" s="9">
        <v>3.2464274027583602E-3</v>
      </c>
      <c r="G8" s="20">
        <v>3.2459450018746802E-3</v>
      </c>
      <c r="H8" s="9">
        <v>0.11368449577207999</v>
      </c>
      <c r="I8" s="20">
        <v>0.108297318010768</v>
      </c>
    </row>
    <row r="9" spans="1:9" x14ac:dyDescent="0.25">
      <c r="A9" t="s">
        <v>5</v>
      </c>
      <c r="B9" s="9">
        <v>0.11347327081759601</v>
      </c>
      <c r="C9" s="9">
        <v>0.11263940384445401</v>
      </c>
      <c r="D9" s="20">
        <v>0.113646929529197</v>
      </c>
      <c r="E9" s="9">
        <v>1.5623427391512E-2</v>
      </c>
      <c r="F9" s="9">
        <v>1.5340624745216301E-2</v>
      </c>
      <c r="G9" s="20">
        <v>1.57266576249563E-2</v>
      </c>
      <c r="H9" s="9">
        <v>0.20629045698634099</v>
      </c>
      <c r="I9" s="20">
        <v>0.20691893183410101</v>
      </c>
    </row>
    <row r="10" spans="1:9" x14ac:dyDescent="0.25">
      <c r="A10" t="s">
        <v>6</v>
      </c>
      <c r="B10" s="9">
        <v>7.9845755429766394E-2</v>
      </c>
      <c r="C10" s="9">
        <v>7.98765865164133E-2</v>
      </c>
      <c r="D10" s="20">
        <v>7.9845530258817202E-2</v>
      </c>
      <c r="E10" s="9">
        <v>1.2542085651393401E-2</v>
      </c>
      <c r="F10" s="9">
        <v>1.2682112761798699E-2</v>
      </c>
      <c r="G10" s="20">
        <v>1.2451849756917001E-2</v>
      </c>
      <c r="H10" s="9">
        <v>6.0465779835101097E-2</v>
      </c>
      <c r="I10" s="20">
        <v>6.3014884862088297E-2</v>
      </c>
    </row>
    <row r="11" spans="1:9" x14ac:dyDescent="0.25">
      <c r="A11" t="s">
        <v>21</v>
      </c>
      <c r="B11" s="9">
        <v>9.8667824894420705E-2</v>
      </c>
      <c r="C11" s="9">
        <v>9.7939097730903396E-2</v>
      </c>
      <c r="D11" s="20">
        <v>9.8813068757474198E-2</v>
      </c>
      <c r="E11" s="9">
        <v>1.3177103652971801E-2</v>
      </c>
      <c r="F11" s="9">
        <v>1.29329504075289E-2</v>
      </c>
      <c r="G11" s="20">
        <v>1.3256882021655E-2</v>
      </c>
      <c r="H11" s="9">
        <v>0.17343099495140399</v>
      </c>
      <c r="I11" s="20">
        <v>0.16303127726612099</v>
      </c>
    </row>
    <row r="12" spans="1:9" x14ac:dyDescent="0.25">
      <c r="A12" t="s">
        <v>7</v>
      </c>
      <c r="B12" s="9">
        <v>0.10338635230069999</v>
      </c>
      <c r="C12" s="9">
        <v>0.10342809170322</v>
      </c>
      <c r="D12" s="20">
        <v>0.10338623653698401</v>
      </c>
      <c r="E12" s="9">
        <v>1.50927400906726E-2</v>
      </c>
      <c r="F12" s="9">
        <v>1.5306374738185699E-2</v>
      </c>
      <c r="G12" s="20">
        <v>1.49599315602144E-2</v>
      </c>
      <c r="H12" s="9">
        <v>8.0432219368984398E-2</v>
      </c>
      <c r="I12" s="20">
        <v>8.3846838683214298E-2</v>
      </c>
    </row>
    <row r="13" spans="1:9" x14ac:dyDescent="0.25">
      <c r="A13" t="s">
        <v>8</v>
      </c>
      <c r="B13" s="9">
        <v>7.8184006501047995E-2</v>
      </c>
      <c r="C13" s="9">
        <v>7.8217092117844098E-2</v>
      </c>
      <c r="D13" s="20">
        <v>7.8183913245094799E-2</v>
      </c>
      <c r="E13" s="9">
        <v>1.1254056638200701E-2</v>
      </c>
      <c r="F13" s="9">
        <v>1.141707926967E-2</v>
      </c>
      <c r="G13" s="20">
        <v>1.11513631132892E-2</v>
      </c>
      <c r="H13" s="9">
        <v>6.0025991399003498E-2</v>
      </c>
      <c r="I13" s="20">
        <v>6.2579260985047402E-2</v>
      </c>
    </row>
    <row r="14" spans="1:9" x14ac:dyDescent="0.25">
      <c r="A14" t="s">
        <v>9</v>
      </c>
      <c r="B14" s="9">
        <v>0.171904323226964</v>
      </c>
      <c r="C14" s="9">
        <v>0.17197278202520799</v>
      </c>
      <c r="D14" s="20">
        <v>0.171903816650605</v>
      </c>
      <c r="E14" s="9">
        <v>2.50973953544096E-2</v>
      </c>
      <c r="F14" s="9">
        <v>2.5447264308389901E-2</v>
      </c>
      <c r="G14" s="20">
        <v>2.4879186212292601E-2</v>
      </c>
      <c r="H14" s="9">
        <v>0.13376924216137701</v>
      </c>
      <c r="I14" s="20">
        <v>0.13932743192414301</v>
      </c>
    </row>
    <row r="15" spans="1:9" x14ac:dyDescent="0.25">
      <c r="A15" t="s">
        <v>10</v>
      </c>
      <c r="B15" s="9">
        <v>4.1383842238873397E-2</v>
      </c>
      <c r="C15" s="9">
        <v>4.1398545701741597E-2</v>
      </c>
      <c r="D15" s="20">
        <v>4.1383703717526303E-2</v>
      </c>
      <c r="E15" s="9">
        <v>6.0114407260881998E-3</v>
      </c>
      <c r="F15" s="9">
        <v>6.0784192733394204E-3</v>
      </c>
      <c r="G15" s="20">
        <v>5.9674211583122597E-3</v>
      </c>
      <c r="H15" s="9">
        <v>3.1712716810475002E-2</v>
      </c>
      <c r="I15" s="20">
        <v>3.3029321777450202E-2</v>
      </c>
    </row>
    <row r="16" spans="1:9" x14ac:dyDescent="0.25">
      <c r="A16" t="s">
        <v>11</v>
      </c>
      <c r="B16" s="9">
        <v>0.23184188326764699</v>
      </c>
      <c r="C16" s="9">
        <v>0.229164851205478</v>
      </c>
      <c r="D16" s="20">
        <v>0.232181943011146</v>
      </c>
      <c r="E16" s="9">
        <v>9.2977698384942006E-2</v>
      </c>
      <c r="F16" s="9">
        <v>9.2415804976678798E-2</v>
      </c>
      <c r="G16" s="20">
        <v>9.3179241437670507E-2</v>
      </c>
      <c r="H16" s="9">
        <v>0.40525032516341702</v>
      </c>
      <c r="I16" s="20">
        <v>0.41863158179888699</v>
      </c>
    </row>
    <row r="17" spans="1:9" x14ac:dyDescent="0.25">
      <c r="A17" t="s">
        <v>12</v>
      </c>
      <c r="B17" s="9">
        <v>0.78131198893533504</v>
      </c>
      <c r="C17" s="9">
        <v>0.78162998889093305</v>
      </c>
      <c r="D17" s="20">
        <v>0.78131035123056403</v>
      </c>
      <c r="E17" s="9">
        <v>9.9309755007924397E-2</v>
      </c>
      <c r="F17" s="9">
        <v>0.100671998547499</v>
      </c>
      <c r="G17" s="20">
        <v>9.8464229692732094E-2</v>
      </c>
      <c r="H17" s="9">
        <v>0.58078561163086995</v>
      </c>
      <c r="I17" s="20">
        <v>0.60738293904801999</v>
      </c>
    </row>
    <row r="18" spans="1:9" x14ac:dyDescent="0.25">
      <c r="A18" t="s">
        <v>13</v>
      </c>
      <c r="B18" s="9">
        <v>0.947825171992277</v>
      </c>
      <c r="C18" s="9">
        <v>0.93972899616302896</v>
      </c>
      <c r="D18" s="20">
        <v>0.94942038076235402</v>
      </c>
      <c r="E18" s="9">
        <v>0.235712855223601</v>
      </c>
      <c r="F18" s="9">
        <v>0.233387657159906</v>
      </c>
      <c r="G18" s="20">
        <v>0.23654251697930001</v>
      </c>
      <c r="H18" s="9">
        <v>1.66739730590607</v>
      </c>
      <c r="I18" s="20">
        <v>1.57263597635184</v>
      </c>
    </row>
    <row r="19" spans="1:9" x14ac:dyDescent="0.25">
      <c r="A19" t="s">
        <v>14</v>
      </c>
      <c r="B19" s="9">
        <v>0.26765814103853602</v>
      </c>
      <c r="C19" s="9">
        <v>0.26775165420470198</v>
      </c>
      <c r="D19" s="20">
        <v>0.26765740476484401</v>
      </c>
      <c r="E19" s="9">
        <v>3.6835845972799999E-2</v>
      </c>
      <c r="F19" s="9">
        <v>3.7245441353712598E-2</v>
      </c>
      <c r="G19" s="20">
        <v>3.6554991190013597E-2</v>
      </c>
      <c r="H19" s="9">
        <v>0.20748361455394301</v>
      </c>
      <c r="I19" s="20">
        <v>0.21552813327355699</v>
      </c>
    </row>
    <row r="20" spans="1:9" x14ac:dyDescent="0.25">
      <c r="A20" t="s">
        <v>15</v>
      </c>
      <c r="B20" s="9">
        <v>2.1172489428414699E-2</v>
      </c>
      <c r="C20" s="9">
        <v>2.1044771286333398E-2</v>
      </c>
      <c r="D20" s="20">
        <v>2.1199923021234302E-2</v>
      </c>
      <c r="E20" s="9">
        <v>3.02523330108902E-3</v>
      </c>
      <c r="F20" s="9">
        <v>2.9765396493393599E-3</v>
      </c>
      <c r="G20" s="20">
        <v>3.0443327234034598E-3</v>
      </c>
      <c r="H20" s="9">
        <v>3.8239657871817698E-2</v>
      </c>
      <c r="I20" s="20">
        <v>3.5939841299782699E-2</v>
      </c>
    </row>
    <row r="21" spans="1:9" x14ac:dyDescent="0.25">
      <c r="A21" t="s">
        <v>16</v>
      </c>
      <c r="B21" s="9">
        <v>4.5420046576914001E-2</v>
      </c>
      <c r="C21" s="9">
        <v>4.4941527513176503E-2</v>
      </c>
      <c r="D21" s="20">
        <v>4.5479128664066497E-2</v>
      </c>
      <c r="E21" s="9">
        <v>1.46500815601918E-2</v>
      </c>
      <c r="F21" s="9">
        <v>1.4525303521510999E-2</v>
      </c>
      <c r="G21" s="20">
        <v>1.4696248743105E-2</v>
      </c>
      <c r="H21" s="9">
        <v>8.0984766966185007E-2</v>
      </c>
      <c r="I21" s="20">
        <v>7.6150685134468404E-2</v>
      </c>
    </row>
    <row r="22" spans="1:9" x14ac:dyDescent="0.25">
      <c r="A22" t="s">
        <v>17</v>
      </c>
      <c r="B22" s="9">
        <v>5.26837292241309E-2</v>
      </c>
      <c r="C22" s="9">
        <v>5.1622396288250903E-2</v>
      </c>
      <c r="D22" s="20">
        <v>5.2811617988995897E-2</v>
      </c>
      <c r="E22" s="9">
        <v>1.9151074531246402E-2</v>
      </c>
      <c r="F22" s="9">
        <v>1.8953022190930001E-2</v>
      </c>
      <c r="G22" s="20">
        <v>1.92131086924235E-2</v>
      </c>
      <c r="H22" s="9">
        <v>9.2679467334360194E-2</v>
      </c>
      <c r="I22" s="20">
        <v>0.11455065939558901</v>
      </c>
    </row>
    <row r="23" spans="1:9" x14ac:dyDescent="0.25">
      <c r="A23" t="s">
        <v>22</v>
      </c>
      <c r="B23" s="9">
        <v>0.39580957410115097</v>
      </c>
      <c r="C23" s="9">
        <v>0.39265626055804898</v>
      </c>
      <c r="D23" s="20">
        <v>0.39643380010750001</v>
      </c>
      <c r="E23" s="9">
        <v>4.85149980886843E-2</v>
      </c>
      <c r="F23" s="9">
        <v>4.81671119704912E-2</v>
      </c>
      <c r="G23" s="20">
        <v>4.8638579770848102E-2</v>
      </c>
      <c r="H23" s="9">
        <v>0.68819774994959104</v>
      </c>
      <c r="I23" s="20">
        <v>0.65014739749332295</v>
      </c>
    </row>
    <row r="24" spans="1:9" x14ac:dyDescent="0.25">
      <c r="A24" t="s">
        <v>18</v>
      </c>
      <c r="B24" s="9">
        <v>2.0993049458323698</v>
      </c>
      <c r="C24" s="9">
        <v>2.0786807059525998</v>
      </c>
      <c r="D24" s="20">
        <v>2.1031412640137801</v>
      </c>
      <c r="E24" s="9">
        <v>0.82175614576736</v>
      </c>
      <c r="F24" s="9">
        <v>0.816140773370993</v>
      </c>
      <c r="G24" s="20">
        <v>0.82373506023174903</v>
      </c>
      <c r="H24" s="9">
        <v>3.6514042342052999</v>
      </c>
      <c r="I24" s="20">
        <v>3.4176371514843802</v>
      </c>
    </row>
    <row r="25" spans="1:9" x14ac:dyDescent="0.25">
      <c r="A25" t="s">
        <v>23</v>
      </c>
      <c r="B25" s="9">
        <v>8.9740855894168498E-2</v>
      </c>
      <c r="C25" s="9">
        <v>8.8999226483376298E-2</v>
      </c>
      <c r="D25" s="20">
        <v>8.9880613505309404E-2</v>
      </c>
      <c r="E25" s="9">
        <v>3.5262015769264902E-2</v>
      </c>
      <c r="F25" s="9">
        <v>3.5053275807065798E-2</v>
      </c>
      <c r="G25" s="20">
        <v>3.53431735127714E-2</v>
      </c>
      <c r="H25" s="9">
        <v>0.154974403729047</v>
      </c>
      <c r="I25" s="20">
        <v>0.146000677068641</v>
      </c>
    </row>
    <row r="26" spans="1:9" x14ac:dyDescent="0.25">
      <c r="A26" t="s">
        <v>24</v>
      </c>
      <c r="B26" s="9">
        <v>0.27609758892109199</v>
      </c>
      <c r="C26" s="9">
        <v>0.273625692842903</v>
      </c>
      <c r="D26" s="20">
        <v>0.27658246614476401</v>
      </c>
      <c r="E26" s="9">
        <v>0.105130339813999</v>
      </c>
      <c r="F26" s="9">
        <v>0.104454659103849</v>
      </c>
      <c r="G26" s="20">
        <v>0.105368904227382</v>
      </c>
      <c r="H26" s="9">
        <v>0.48185538334316702</v>
      </c>
      <c r="I26" s="20">
        <v>0.451784406715738</v>
      </c>
    </row>
    <row r="27" spans="1:9" x14ac:dyDescent="0.25">
      <c r="A27" t="s">
        <v>19</v>
      </c>
      <c r="B27" s="9">
        <v>0.64190948116436997</v>
      </c>
      <c r="C27" s="9">
        <v>0.63718955551584899</v>
      </c>
      <c r="D27" s="20">
        <v>0.64286582669894698</v>
      </c>
      <c r="E27" s="9">
        <v>8.6167338532405005E-2</v>
      </c>
      <c r="F27" s="9">
        <v>8.4626711497898299E-2</v>
      </c>
      <c r="G27" s="20">
        <v>8.6738905983823403E-2</v>
      </c>
      <c r="H27" s="9">
        <v>1.1612476318398799</v>
      </c>
      <c r="I27" s="20">
        <v>1.0971662994444999</v>
      </c>
    </row>
    <row r="28" spans="1:9" x14ac:dyDescent="0.25">
      <c r="A28" t="s">
        <v>20</v>
      </c>
      <c r="B28" s="9">
        <v>4.7788382548860101E-2</v>
      </c>
      <c r="C28" s="9">
        <v>4.7822103989048098E-2</v>
      </c>
      <c r="D28" s="20">
        <v>4.7788273030284698E-2</v>
      </c>
      <c r="E28" s="9">
        <v>7.2840881232629504E-3</v>
      </c>
      <c r="F28" s="9">
        <v>7.3732111990399401E-3</v>
      </c>
      <c r="G28" s="20">
        <v>7.22535262730246E-3</v>
      </c>
      <c r="H28" s="9">
        <v>3.6732879707226898E-2</v>
      </c>
      <c r="I28" s="20">
        <v>3.8175624026912498E-2</v>
      </c>
    </row>
    <row r="29" spans="1:9" s="3" customFormat="1" x14ac:dyDescent="0.25">
      <c r="A29" s="3" t="s">
        <v>25</v>
      </c>
      <c r="B29" s="18">
        <f>SUM(B4:B28)</f>
        <v>7.2200144001566926</v>
      </c>
      <c r="C29" s="18">
        <f t="shared" ref="C29:G29" si="0">SUM(C4:C28)</f>
        <v>7.173630388099931</v>
      </c>
      <c r="D29" s="21">
        <f t="shared" si="0"/>
        <v>7.2288123653568865</v>
      </c>
      <c r="E29" s="18">
        <f t="shared" si="0"/>
        <v>1.8142933492199678</v>
      </c>
      <c r="F29" s="18">
        <f t="shared" si="0"/>
        <v>1.8054757232228009</v>
      </c>
      <c r="G29" s="21">
        <f t="shared" si="0"/>
        <v>1.8164335804230576</v>
      </c>
      <c r="H29" s="18">
        <f t="shared" ref="H29" si="1">SUM(H4:H28)</f>
        <v>10.654136180518911</v>
      </c>
      <c r="I29" s="21">
        <f t="shared" ref="I29" si="2">SUM(I4:I28)</f>
        <v>10.251132878171614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14" bestFit="1" customWidth="1"/>
    <col min="3" max="4" width="18.7109375" style="1" customWidth="1"/>
    <col min="5" max="5" width="18.7109375" style="5" customWidth="1"/>
  </cols>
  <sheetData>
    <row r="1" spans="1:7" x14ac:dyDescent="0.25">
      <c r="C1" s="24"/>
      <c r="D1" s="25"/>
      <c r="E1" s="49" t="s">
        <v>67</v>
      </c>
    </row>
    <row r="2" spans="1:7" x14ac:dyDescent="0.25">
      <c r="A2" t="s">
        <v>62</v>
      </c>
      <c r="B2" t="s">
        <v>56</v>
      </c>
      <c r="C2" s="1" t="s">
        <v>57</v>
      </c>
      <c r="D2" s="1" t="s">
        <v>33</v>
      </c>
      <c r="E2" s="5" t="s">
        <v>32</v>
      </c>
      <c r="G2" s="38" t="s">
        <v>66</v>
      </c>
    </row>
    <row r="3" spans="1:7" x14ac:dyDescent="0.25">
      <c r="A3" s="41">
        <v>2009</v>
      </c>
      <c r="B3" s="41">
        <v>1</v>
      </c>
      <c r="C3" s="42">
        <v>2.81863364885875</v>
      </c>
      <c r="D3" s="42">
        <v>0.26572742006108802</v>
      </c>
      <c r="E3" s="45">
        <v>4.2381699383702598</v>
      </c>
      <c r="F3" s="50"/>
      <c r="G3" s="37" t="s">
        <v>64</v>
      </c>
    </row>
    <row r="4" spans="1:7" x14ac:dyDescent="0.25">
      <c r="A4" s="41">
        <v>2009</v>
      </c>
      <c r="B4" s="41">
        <v>2</v>
      </c>
      <c r="C4" s="42">
        <v>3.1377843449146399</v>
      </c>
      <c r="D4" s="42">
        <v>0.27718223455309798</v>
      </c>
      <c r="E4" s="45">
        <v>3.33527330467501</v>
      </c>
      <c r="F4" s="50"/>
      <c r="G4" t="s">
        <v>63</v>
      </c>
    </row>
    <row r="5" spans="1:7" x14ac:dyDescent="0.25">
      <c r="A5" s="41">
        <v>2009</v>
      </c>
      <c r="B5" s="41">
        <v>3</v>
      </c>
      <c r="C5" s="42">
        <v>4.8103625001574297</v>
      </c>
      <c r="D5" s="42">
        <v>0.42977988819304003</v>
      </c>
      <c r="E5" s="45">
        <v>4.5610941773620102</v>
      </c>
      <c r="F5" s="50"/>
      <c r="G5" s="36" t="s">
        <v>65</v>
      </c>
    </row>
    <row r="6" spans="1:7" x14ac:dyDescent="0.25">
      <c r="A6" s="41">
        <v>2009</v>
      </c>
      <c r="B6" s="41">
        <v>4</v>
      </c>
      <c r="C6" s="42">
        <v>4.19510480960228</v>
      </c>
      <c r="D6" s="42">
        <v>0.40397976129763102</v>
      </c>
      <c r="E6" s="45">
        <v>4.1787128895532897</v>
      </c>
      <c r="F6" s="50"/>
    </row>
    <row r="7" spans="1:7" x14ac:dyDescent="0.25">
      <c r="A7" s="41">
        <v>2009</v>
      </c>
      <c r="B7" s="41">
        <v>5</v>
      </c>
      <c r="C7" s="42">
        <v>5.4087377481377397</v>
      </c>
      <c r="D7" s="42">
        <v>0.425660947570769</v>
      </c>
      <c r="E7" s="45">
        <v>5.3082762943101596</v>
      </c>
      <c r="F7" s="50"/>
    </row>
    <row r="8" spans="1:7" x14ac:dyDescent="0.25">
      <c r="A8" s="41">
        <v>2009</v>
      </c>
      <c r="B8" s="41">
        <v>6</v>
      </c>
      <c r="C8" s="42">
        <v>6.5159883837936903</v>
      </c>
      <c r="D8" s="42">
        <v>0.63216363333175496</v>
      </c>
      <c r="E8" s="45">
        <v>5.4311916602607599</v>
      </c>
      <c r="F8" s="50"/>
    </row>
    <row r="9" spans="1:7" x14ac:dyDescent="0.25">
      <c r="A9" s="41">
        <v>2009</v>
      </c>
      <c r="B9" s="41">
        <v>7</v>
      </c>
      <c r="C9" s="42">
        <v>6.5717757860663202</v>
      </c>
      <c r="D9" s="42">
        <v>0.76853350346730098</v>
      </c>
      <c r="E9" s="45">
        <v>4.3375090498235496</v>
      </c>
      <c r="F9" s="50"/>
    </row>
    <row r="10" spans="1:7" x14ac:dyDescent="0.25">
      <c r="A10" s="41">
        <v>2009</v>
      </c>
      <c r="B10" s="41">
        <v>8</v>
      </c>
      <c r="C10" s="42">
        <v>4.6049537688019804</v>
      </c>
      <c r="D10" s="42">
        <v>0.50557831943240805</v>
      </c>
      <c r="E10" s="45">
        <v>4.7228571843743001</v>
      </c>
      <c r="F10" s="50"/>
    </row>
    <row r="11" spans="1:7" x14ac:dyDescent="0.25">
      <c r="A11" s="41">
        <v>2009</v>
      </c>
      <c r="B11" s="41">
        <v>9</v>
      </c>
      <c r="C11" s="42">
        <v>4.9060572930213899</v>
      </c>
      <c r="D11" s="42">
        <v>0.45816452074698499</v>
      </c>
      <c r="E11" s="45">
        <v>4.52707577491371</v>
      </c>
      <c r="F11" s="50"/>
    </row>
    <row r="12" spans="1:7" x14ac:dyDescent="0.25">
      <c r="A12" s="35">
        <v>2009</v>
      </c>
      <c r="B12" s="35">
        <v>10</v>
      </c>
      <c r="C12" s="2">
        <v>4.24519412656079</v>
      </c>
      <c r="D12" s="2">
        <v>0.40781620272469199</v>
      </c>
      <c r="E12" s="6">
        <v>3.1592955098568001</v>
      </c>
      <c r="F12" s="50"/>
    </row>
    <row r="13" spans="1:7" x14ac:dyDescent="0.25">
      <c r="A13" s="35">
        <v>2009</v>
      </c>
      <c r="B13" s="35">
        <v>11</v>
      </c>
      <c r="C13" s="2">
        <v>4.7945698806769004</v>
      </c>
      <c r="D13" s="2">
        <v>0.54606091998307005</v>
      </c>
      <c r="E13" s="6">
        <v>2.8465715817382802</v>
      </c>
      <c r="F13" s="50"/>
    </row>
    <row r="14" spans="1:7" x14ac:dyDescent="0.25">
      <c r="A14" s="41">
        <v>2009</v>
      </c>
      <c r="B14" s="41">
        <v>12</v>
      </c>
      <c r="C14" s="42">
        <v>4.9933288693964499</v>
      </c>
      <c r="D14" s="42">
        <v>0.49027567018860901</v>
      </c>
      <c r="E14" s="45">
        <v>3.2981040086361602</v>
      </c>
      <c r="F14" s="50"/>
    </row>
    <row r="15" spans="1:7" x14ac:dyDescent="0.25">
      <c r="A15" s="41">
        <v>2010</v>
      </c>
      <c r="B15" s="41">
        <v>1</v>
      </c>
      <c r="C15" s="42">
        <v>4.3425982345567604</v>
      </c>
      <c r="D15" s="42">
        <v>0.50297315595553804</v>
      </c>
      <c r="E15" s="45">
        <v>4.4291692894185797</v>
      </c>
      <c r="F15" s="50"/>
    </row>
    <row r="16" spans="1:7" x14ac:dyDescent="0.25">
      <c r="A16" s="35">
        <v>2010</v>
      </c>
      <c r="B16" s="35">
        <v>2</v>
      </c>
      <c r="C16" s="2">
        <v>4.6660221144017102</v>
      </c>
      <c r="D16" s="2">
        <v>0.56020568443296204</v>
      </c>
      <c r="E16" s="6">
        <v>2.2666127505712601</v>
      </c>
      <c r="F16" s="50"/>
    </row>
    <row r="17" spans="1:6" x14ac:dyDescent="0.25">
      <c r="A17" s="35">
        <v>2010</v>
      </c>
      <c r="B17" s="35">
        <v>3</v>
      </c>
      <c r="C17" s="2">
        <v>3.7185109113975301</v>
      </c>
      <c r="D17" s="2">
        <v>0.58559002717577602</v>
      </c>
      <c r="E17" s="6">
        <v>3.1467008851911</v>
      </c>
      <c r="F17" s="50"/>
    </row>
    <row r="18" spans="1:6" x14ac:dyDescent="0.25">
      <c r="A18" s="35">
        <v>2010</v>
      </c>
      <c r="B18" s="35">
        <v>4</v>
      </c>
      <c r="C18" s="2">
        <v>3.2446837233999801</v>
      </c>
      <c r="D18" s="2">
        <v>0.58867186495615198</v>
      </c>
      <c r="E18" s="6">
        <v>3.8048431952178801</v>
      </c>
      <c r="F18" s="50"/>
    </row>
    <row r="19" spans="1:6" x14ac:dyDescent="0.25">
      <c r="A19" s="41">
        <v>2010</v>
      </c>
      <c r="B19" s="41">
        <v>5</v>
      </c>
      <c r="C19" s="42">
        <v>4.7165326086677597</v>
      </c>
      <c r="D19" s="42">
        <v>0.63582731779344104</v>
      </c>
      <c r="E19" s="45">
        <v>4.1796726692359201</v>
      </c>
      <c r="F19" s="50"/>
    </row>
    <row r="20" spans="1:6" x14ac:dyDescent="0.25">
      <c r="A20" s="41">
        <v>2010</v>
      </c>
      <c r="B20" s="41">
        <v>6</v>
      </c>
      <c r="C20" s="42">
        <v>5.9352880576861899</v>
      </c>
      <c r="D20" s="42">
        <v>0.55083041659699405</v>
      </c>
      <c r="E20" s="45">
        <v>3.7200646227680401</v>
      </c>
      <c r="F20" s="50"/>
    </row>
    <row r="21" spans="1:6" x14ac:dyDescent="0.25">
      <c r="A21" s="35">
        <v>2010</v>
      </c>
      <c r="B21" s="35">
        <v>7</v>
      </c>
      <c r="C21" s="2">
        <v>6.4665821277170501</v>
      </c>
      <c r="D21" s="2">
        <v>0.65603417393243901</v>
      </c>
      <c r="E21" s="6">
        <v>3.7953769610911001</v>
      </c>
      <c r="F21" s="50"/>
    </row>
    <row r="22" spans="1:6" x14ac:dyDescent="0.25">
      <c r="A22" s="35">
        <v>2010</v>
      </c>
      <c r="B22" s="35">
        <v>8</v>
      </c>
      <c r="C22" s="2">
        <v>5.9594798743647903</v>
      </c>
      <c r="D22" s="2">
        <v>0.57164788518701104</v>
      </c>
      <c r="E22" s="6">
        <v>2.8967985832147098</v>
      </c>
      <c r="F22" s="50"/>
    </row>
    <row r="23" spans="1:6" x14ac:dyDescent="0.25">
      <c r="A23" s="35">
        <v>2010</v>
      </c>
      <c r="B23" s="35">
        <v>9</v>
      </c>
      <c r="C23" s="2">
        <v>4.0260794174224301</v>
      </c>
      <c r="D23" s="2">
        <v>0.67440510370192497</v>
      </c>
      <c r="E23" s="6">
        <v>2.9192975104349799</v>
      </c>
      <c r="F23" s="50"/>
    </row>
    <row r="24" spans="1:6" x14ac:dyDescent="0.25">
      <c r="A24" s="35">
        <v>2010</v>
      </c>
      <c r="B24" s="35">
        <v>10</v>
      </c>
      <c r="C24" s="2">
        <v>2.0960463779318301</v>
      </c>
      <c r="D24" s="2">
        <v>0.57870597491874698</v>
      </c>
      <c r="E24" s="6">
        <v>1.1441134643922199</v>
      </c>
      <c r="F24" s="50"/>
    </row>
    <row r="25" spans="1:6" x14ac:dyDescent="0.25">
      <c r="A25" s="43">
        <v>2010</v>
      </c>
      <c r="B25" s="43">
        <v>11</v>
      </c>
      <c r="C25" s="44">
        <v>5.0450400313692301</v>
      </c>
      <c r="D25" s="44">
        <v>0.52346733782588994</v>
      </c>
      <c r="E25" s="46">
        <v>3.5554830842632699</v>
      </c>
      <c r="F25" s="48"/>
    </row>
    <row r="26" spans="1:6" x14ac:dyDescent="0.25">
      <c r="A26" s="43">
        <v>2010</v>
      </c>
      <c r="B26" s="43">
        <v>12</v>
      </c>
      <c r="C26" s="44">
        <v>4.7317018492615004</v>
      </c>
      <c r="D26" s="44">
        <v>0.58872929620844505</v>
      </c>
      <c r="E26" s="46">
        <v>2.2707093965554201</v>
      </c>
      <c r="F26" s="48"/>
    </row>
    <row r="27" spans="1:6" x14ac:dyDescent="0.25">
      <c r="A27" s="41">
        <v>2011</v>
      </c>
      <c r="B27" s="41">
        <v>1</v>
      </c>
      <c r="C27" s="42">
        <v>4.3376935600305799</v>
      </c>
      <c r="D27" s="42">
        <v>0.63159084353802197</v>
      </c>
      <c r="E27" s="45">
        <v>2.8396438777398698</v>
      </c>
      <c r="F27" s="50"/>
    </row>
    <row r="28" spans="1:6" x14ac:dyDescent="0.25">
      <c r="A28" s="41">
        <v>2011</v>
      </c>
      <c r="B28" s="41">
        <v>2</v>
      </c>
      <c r="C28" s="42">
        <v>3.7875194484226902</v>
      </c>
      <c r="D28" s="42">
        <v>0.54379591570823005</v>
      </c>
      <c r="E28" s="45">
        <v>3.9056302118919999</v>
      </c>
      <c r="F28" s="50"/>
    </row>
    <row r="29" spans="1:6" x14ac:dyDescent="0.25">
      <c r="A29" s="41">
        <v>2011</v>
      </c>
      <c r="B29" s="41">
        <v>3</v>
      </c>
      <c r="C29" s="42">
        <v>3.78689093734374</v>
      </c>
      <c r="D29" s="42">
        <v>0.56221852831842101</v>
      </c>
      <c r="E29" s="45">
        <v>3.0002131191817201</v>
      </c>
      <c r="F29" s="50"/>
    </row>
    <row r="30" spans="1:6" x14ac:dyDescent="0.25">
      <c r="A30" s="41">
        <v>2011</v>
      </c>
      <c r="B30" s="41">
        <v>4</v>
      </c>
      <c r="C30" s="42">
        <v>4.7342160913029696</v>
      </c>
      <c r="D30" s="42">
        <v>0.56452628357359103</v>
      </c>
      <c r="E30" s="45">
        <v>3.6718852304863199</v>
      </c>
      <c r="F30" s="50"/>
    </row>
    <row r="31" spans="1:6" x14ac:dyDescent="0.25">
      <c r="A31" s="35">
        <v>2011</v>
      </c>
      <c r="B31" s="35">
        <v>5</v>
      </c>
      <c r="C31" s="2">
        <v>5.2904073000045804</v>
      </c>
      <c r="D31" s="2">
        <v>0.61034820330457196</v>
      </c>
      <c r="E31" s="6">
        <v>2.4443795841816001</v>
      </c>
      <c r="F31" s="50"/>
    </row>
    <row r="32" spans="1:6" x14ac:dyDescent="0.25">
      <c r="A32" s="35">
        <v>2011</v>
      </c>
      <c r="B32" s="35">
        <v>6</v>
      </c>
      <c r="C32" s="2">
        <v>6.1722237454441498</v>
      </c>
      <c r="D32" s="2">
        <v>0.72858056523822801</v>
      </c>
      <c r="E32" s="6">
        <v>3.19347859021424</v>
      </c>
      <c r="F32" s="50"/>
    </row>
    <row r="33" spans="1:6" x14ac:dyDescent="0.25">
      <c r="A33" s="43">
        <v>2011</v>
      </c>
      <c r="B33" s="43">
        <v>7</v>
      </c>
      <c r="C33" s="44">
        <v>6.3121269860296598</v>
      </c>
      <c r="D33" s="44">
        <v>0.536479298180913</v>
      </c>
      <c r="E33" s="46">
        <v>3.13212636779881</v>
      </c>
      <c r="F33" s="48"/>
    </row>
    <row r="34" spans="1:6" x14ac:dyDescent="0.25">
      <c r="A34" s="43">
        <v>2011</v>
      </c>
      <c r="B34" s="43">
        <v>8</v>
      </c>
      <c r="C34" s="44">
        <v>5.9502305853875699</v>
      </c>
      <c r="D34" s="44">
        <v>0.43702597159464102</v>
      </c>
      <c r="E34" s="46">
        <v>2.7963304883434299</v>
      </c>
      <c r="F34" s="48"/>
    </row>
    <row r="35" spans="1:6" x14ac:dyDescent="0.25">
      <c r="A35" s="43">
        <v>2011</v>
      </c>
      <c r="B35" s="43">
        <v>9</v>
      </c>
      <c r="C35" s="44">
        <v>5.1387485069576604</v>
      </c>
      <c r="D35" s="44">
        <v>0.58610600644823396</v>
      </c>
      <c r="E35" s="46">
        <v>3.5971838441073101</v>
      </c>
      <c r="F35" s="48"/>
    </row>
    <row r="36" spans="1:6" x14ac:dyDescent="0.25">
      <c r="A36" s="35">
        <v>2011</v>
      </c>
      <c r="B36" s="35">
        <v>10</v>
      </c>
      <c r="C36" s="2">
        <v>6.0680764616804703</v>
      </c>
      <c r="D36" s="2">
        <v>0.54300599731358201</v>
      </c>
      <c r="E36" s="6">
        <v>3.2283040429195702</v>
      </c>
      <c r="F36" s="50"/>
    </row>
    <row r="37" spans="1:6" x14ac:dyDescent="0.25">
      <c r="A37" s="35">
        <v>2011</v>
      </c>
      <c r="B37" s="35">
        <v>11</v>
      </c>
      <c r="C37" s="2">
        <v>4.2824091057257503</v>
      </c>
      <c r="D37" s="2">
        <v>0.62026124797942295</v>
      </c>
      <c r="E37" s="6">
        <v>1.5436541365376499</v>
      </c>
      <c r="F37" s="50"/>
    </row>
    <row r="38" spans="1:6" x14ac:dyDescent="0.25">
      <c r="A38" s="35">
        <v>2011</v>
      </c>
      <c r="B38" s="35">
        <v>12</v>
      </c>
      <c r="C38" s="2">
        <v>5.3304036829600703</v>
      </c>
      <c r="D38" s="2">
        <v>0.58519157510992303</v>
      </c>
      <c r="E38" s="6">
        <v>1.85664081011425</v>
      </c>
      <c r="F38" s="50"/>
    </row>
    <row r="39" spans="1:6" x14ac:dyDescent="0.25">
      <c r="A39" s="39">
        <v>2012</v>
      </c>
      <c r="B39" s="39">
        <v>1</v>
      </c>
      <c r="C39" s="40">
        <v>3.5830640273474299</v>
      </c>
      <c r="D39" s="40">
        <v>0.51544505741480295</v>
      </c>
      <c r="E39" s="47">
        <v>3.6333606836196699</v>
      </c>
      <c r="F39" s="50"/>
    </row>
    <row r="40" spans="1:6" x14ac:dyDescent="0.25">
      <c r="A40" s="39">
        <v>2012</v>
      </c>
      <c r="B40" s="39">
        <v>2</v>
      </c>
      <c r="C40" s="40">
        <v>4.1119255632696401</v>
      </c>
      <c r="D40" s="40">
        <v>0.531235520850738</v>
      </c>
      <c r="E40" s="47">
        <v>2.33025711135511</v>
      </c>
      <c r="F40" s="50"/>
    </row>
    <row r="41" spans="1:6" x14ac:dyDescent="0.25">
      <c r="A41" s="39">
        <v>2012</v>
      </c>
      <c r="B41" s="39">
        <v>3</v>
      </c>
      <c r="C41" s="40">
        <v>2.9180232676354501</v>
      </c>
      <c r="D41" s="40">
        <v>0.51256976252581499</v>
      </c>
      <c r="E41" s="47">
        <v>3.37519786308882</v>
      </c>
      <c r="F41" s="50"/>
    </row>
    <row r="42" spans="1:6" x14ac:dyDescent="0.25">
      <c r="A42" s="39">
        <v>2012</v>
      </c>
      <c r="B42" s="39">
        <v>4</v>
      </c>
      <c r="C42" s="40">
        <v>2.9844561438378299</v>
      </c>
      <c r="D42" s="40">
        <v>0.43393170189298902</v>
      </c>
      <c r="E42" s="47">
        <v>3.46051228816488</v>
      </c>
      <c r="F42" s="50"/>
    </row>
    <row r="43" spans="1:6" x14ac:dyDescent="0.25">
      <c r="A43" s="39">
        <v>2012</v>
      </c>
      <c r="B43" s="39">
        <v>5</v>
      </c>
      <c r="C43" s="40">
        <v>6.0000963361905901</v>
      </c>
      <c r="D43" s="40">
        <v>0.69173196962287697</v>
      </c>
      <c r="E43" s="47">
        <v>3.9506190895922</v>
      </c>
      <c r="F43" s="50"/>
    </row>
    <row r="44" spans="1:6" x14ac:dyDescent="0.25">
      <c r="A44" s="39">
        <v>2012</v>
      </c>
      <c r="B44" s="39">
        <v>6</v>
      </c>
      <c r="C44" s="40">
        <v>5.9153674988373304</v>
      </c>
      <c r="D44" s="40">
        <v>0.58071708975626701</v>
      </c>
      <c r="E44" s="47">
        <v>4.0105096953924502</v>
      </c>
      <c r="F44" s="50"/>
    </row>
    <row r="45" spans="1:6" x14ac:dyDescent="0.25">
      <c r="A45" s="35">
        <v>2012</v>
      </c>
      <c r="B45" s="35">
        <v>7</v>
      </c>
      <c r="C45" s="2">
        <v>6.5941574486511501</v>
      </c>
      <c r="D45" s="2">
        <v>0.49181142207485101</v>
      </c>
      <c r="E45" s="6">
        <v>3.1293199881910798</v>
      </c>
      <c r="F45" s="50"/>
    </row>
    <row r="46" spans="1:6" x14ac:dyDescent="0.25">
      <c r="A46" s="35">
        <v>2012</v>
      </c>
      <c r="B46" s="35">
        <v>8</v>
      </c>
      <c r="C46" s="2">
        <v>6.5486689312168602</v>
      </c>
      <c r="D46" s="2">
        <v>0.45841091856423299</v>
      </c>
      <c r="E46" s="6">
        <v>2.0956609956019001</v>
      </c>
      <c r="F46" s="50"/>
    </row>
    <row r="47" spans="1:6" x14ac:dyDescent="0.25">
      <c r="A47" s="35">
        <v>2012</v>
      </c>
      <c r="B47" s="35">
        <v>9</v>
      </c>
      <c r="C47" s="2">
        <v>5.1608208958321597</v>
      </c>
      <c r="D47" s="2">
        <v>0.62816205610973697</v>
      </c>
      <c r="E47" s="6">
        <v>1.83009968015923</v>
      </c>
      <c r="F47" s="50"/>
    </row>
    <row r="48" spans="1:6" x14ac:dyDescent="0.25">
      <c r="A48" s="41">
        <v>2012</v>
      </c>
      <c r="B48" s="41">
        <v>10</v>
      </c>
      <c r="C48" s="42">
        <v>6.1857708809679597</v>
      </c>
      <c r="D48" s="42">
        <v>0.55975128670299601</v>
      </c>
      <c r="E48" s="45">
        <v>2.0341202437764698</v>
      </c>
      <c r="F48" s="50"/>
    </row>
    <row r="49" spans="1:6" x14ac:dyDescent="0.25">
      <c r="A49" s="41">
        <v>2012</v>
      </c>
      <c r="B49" s="41">
        <v>11</v>
      </c>
      <c r="C49" s="42">
        <v>6.6884248860584803</v>
      </c>
      <c r="D49" s="42">
        <v>0.50496698133207196</v>
      </c>
      <c r="E49" s="45">
        <v>2.6201533462461799</v>
      </c>
      <c r="F49" s="50"/>
    </row>
    <row r="50" spans="1:6" x14ac:dyDescent="0.25">
      <c r="A50" s="41">
        <v>2012</v>
      </c>
      <c r="B50" s="41">
        <v>12</v>
      </c>
      <c r="C50" s="42">
        <v>4.5816670813602904</v>
      </c>
      <c r="D50" s="42">
        <v>0.61170251739669401</v>
      </c>
      <c r="E50" s="45">
        <v>2.3741660383291601</v>
      </c>
      <c r="F50" s="50"/>
    </row>
    <row r="51" spans="1:6" x14ac:dyDescent="0.25">
      <c r="A51" s="35">
        <v>2013</v>
      </c>
      <c r="B51" s="35">
        <v>1</v>
      </c>
      <c r="C51" s="2">
        <v>2.6751883719999898</v>
      </c>
      <c r="D51" s="2">
        <v>0.73757071935433804</v>
      </c>
      <c r="E51" s="6">
        <v>2.0496311308534199</v>
      </c>
      <c r="F51" s="50"/>
    </row>
    <row r="52" spans="1:6" x14ac:dyDescent="0.25">
      <c r="A52" s="35">
        <v>2013</v>
      </c>
      <c r="B52" s="35">
        <v>2</v>
      </c>
      <c r="C52" s="2">
        <v>1.80461868605892</v>
      </c>
      <c r="D52" s="2">
        <v>0.55593896750359495</v>
      </c>
      <c r="E52" s="6">
        <v>1.63095470884037</v>
      </c>
      <c r="F52" s="50"/>
    </row>
    <row r="53" spans="1:6" x14ac:dyDescent="0.25">
      <c r="A53" s="39">
        <v>2013</v>
      </c>
      <c r="B53" s="39">
        <v>3</v>
      </c>
      <c r="C53" s="40">
        <v>3.7030567970930899</v>
      </c>
      <c r="D53" s="40">
        <v>0.638919526405195</v>
      </c>
      <c r="E53" s="47">
        <v>3.2071757260952398</v>
      </c>
      <c r="F53" s="50"/>
    </row>
    <row r="54" spans="1:6" x14ac:dyDescent="0.25">
      <c r="A54" s="39">
        <v>2013</v>
      </c>
      <c r="B54" s="39">
        <v>4</v>
      </c>
      <c r="C54" s="40">
        <v>3.0794605885731601</v>
      </c>
      <c r="D54" s="40">
        <v>0.54109948464869595</v>
      </c>
      <c r="E54" s="47">
        <v>2.91099551964771</v>
      </c>
      <c r="F54" s="50"/>
    </row>
    <row r="55" spans="1:6" x14ac:dyDescent="0.25">
      <c r="A55" s="35">
        <v>2013</v>
      </c>
      <c r="B55" s="35">
        <v>5</v>
      </c>
      <c r="C55" s="2">
        <v>4.8007564992961198</v>
      </c>
      <c r="D55" s="2">
        <v>0.58087579195581696</v>
      </c>
      <c r="E55" s="6">
        <v>2.2227069264495101</v>
      </c>
      <c r="F55" s="50"/>
    </row>
    <row r="56" spans="1:6" x14ac:dyDescent="0.25">
      <c r="A56" s="41">
        <v>2013</v>
      </c>
      <c r="B56" s="41">
        <v>6</v>
      </c>
      <c r="C56" s="42">
        <v>6.3776947814345801</v>
      </c>
      <c r="D56" s="42">
        <v>0.70311672240962997</v>
      </c>
      <c r="E56" s="45">
        <v>3.6739628689465298</v>
      </c>
      <c r="F56" s="50"/>
    </row>
    <row r="57" spans="1:6" x14ac:dyDescent="0.25">
      <c r="A57" s="41">
        <v>2013</v>
      </c>
      <c r="B57" s="41">
        <v>7</v>
      </c>
      <c r="C57" s="42">
        <v>6.1130237870562496</v>
      </c>
      <c r="D57" s="42">
        <v>0.50924671573986902</v>
      </c>
      <c r="E57" s="45">
        <v>3.0286642076113002</v>
      </c>
      <c r="F57" s="50"/>
    </row>
    <row r="58" spans="1:6" x14ac:dyDescent="0.25">
      <c r="A58" s="41">
        <v>2013</v>
      </c>
      <c r="B58" s="41">
        <v>8</v>
      </c>
      <c r="C58" s="42">
        <v>5.59778028858039</v>
      </c>
      <c r="D58" s="42">
        <v>0.465105402050984</v>
      </c>
      <c r="E58" s="45">
        <v>2.1090738390000001</v>
      </c>
      <c r="F58" s="50"/>
    </row>
    <row r="59" spans="1:6" x14ac:dyDescent="0.25">
      <c r="A59" s="35">
        <v>2013</v>
      </c>
      <c r="B59" s="35">
        <v>9</v>
      </c>
      <c r="C59" s="2">
        <v>5.5028594914609998</v>
      </c>
      <c r="D59" s="2">
        <v>0.61119222016628405</v>
      </c>
      <c r="E59" s="6">
        <v>1.44547803976082</v>
      </c>
      <c r="F59" s="50"/>
    </row>
    <row r="60" spans="1:6" x14ac:dyDescent="0.25">
      <c r="A60" s="35">
        <v>2013</v>
      </c>
      <c r="B60" s="35">
        <v>10</v>
      </c>
      <c r="C60" s="2">
        <v>5.0139586460352996</v>
      </c>
      <c r="D60" s="2">
        <v>0.61018485688999802</v>
      </c>
      <c r="E60" s="6">
        <v>1.9282131058532299</v>
      </c>
      <c r="F60" s="50"/>
    </row>
    <row r="61" spans="1:6" x14ac:dyDescent="0.25">
      <c r="A61" s="35">
        <v>2013</v>
      </c>
      <c r="B61" s="35">
        <v>11</v>
      </c>
      <c r="C61" s="2">
        <v>5.7383734379682698</v>
      </c>
      <c r="D61" s="2">
        <v>0.66373840235075798</v>
      </c>
      <c r="E61" s="6">
        <v>3.0053835172446401</v>
      </c>
      <c r="F61" s="50"/>
    </row>
    <row r="62" spans="1:6" x14ac:dyDescent="0.25">
      <c r="A62" s="41">
        <v>2013</v>
      </c>
      <c r="B62" s="41">
        <v>12</v>
      </c>
      <c r="C62" s="42">
        <v>5.20802394739618</v>
      </c>
      <c r="D62" s="42">
        <v>0.67426248171079195</v>
      </c>
      <c r="E62" s="45">
        <v>3.5689184671632601</v>
      </c>
      <c r="F62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Effect of capping period</vt:lpstr>
      <vt:lpstr>Effect of net benefit method</vt:lpstr>
      <vt:lpstr>Effect of DS response</vt:lpstr>
      <vt:lpstr>Effect of VoLL</vt:lpstr>
      <vt:lpstr>Dry period vs wet period</vt:lpstr>
    </vt:vector>
  </TitlesOfParts>
  <Company>Concept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Bull</dc:creator>
  <cp:lastModifiedBy>David Lewis</cp:lastModifiedBy>
  <dcterms:created xsi:type="dcterms:W3CDTF">2014-01-23T20:46:37Z</dcterms:created>
  <dcterms:modified xsi:type="dcterms:W3CDTF">2014-02-19T00:10:47Z</dcterms:modified>
</cp:coreProperties>
</file>